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8.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9.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0.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C:\Users\JónaValborg\Desktop\"/>
    </mc:Choice>
  </mc:AlternateContent>
  <xr:revisionPtr revIDLastSave="0" documentId="8_{D275BCB2-9AEC-4327-985B-BBC0E9AAAF42}" xr6:coauthVersionLast="47" xr6:coauthVersionMax="47" xr10:uidLastSave="{00000000-0000-0000-0000-000000000000}"/>
  <bookViews>
    <workbookView xWindow="2340" yWindow="2340" windowWidth="21600" windowHeight="11385" tabRatio="841" xr2:uid="{84363A48-4625-4F50-9619-BE08FBB266CC}"/>
  </bookViews>
  <sheets>
    <sheet name="Leiðbeiningar" sheetId="18" r:id="rId1"/>
    <sheet name="Mælikvarðar og markmið" sheetId="1" r:id="rId2"/>
    <sheet name="Mat viðskiptavina" sheetId="7" r:id="rId3"/>
    <sheet name="Kvartanir &amp; ábendingar" sheetId="8" r:id="rId4"/>
    <sheet name="Hrós &amp; ánægja" sheetId="9" r:id="rId5"/>
    <sheet name="Seldar einingar" sheetId="10" r:id="rId6"/>
    <sheet name="Tekjur" sheetId="11" r:id="rId7"/>
    <sheet name="Starfsánægja" sheetId="12" r:id="rId8"/>
    <sheet name="Starfsmannavelta" sheetId="13" r:id="rId9"/>
    <sheet name="HEILDARYFIRLIT" sheetId="17"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5" i="12" l="1"/>
  <c r="G66" i="12"/>
  <c r="G64" i="12"/>
  <c r="G97" i="12"/>
  <c r="G98" i="12"/>
  <c r="G96" i="12"/>
  <c r="K82" i="12"/>
  <c r="K89" i="12"/>
  <c r="K46" i="12"/>
  <c r="K52" i="12"/>
  <c r="K53" i="12"/>
  <c r="K54" i="12"/>
  <c r="K55" i="12"/>
  <c r="J52" i="12"/>
  <c r="J53" i="12"/>
  <c r="J91" i="12"/>
  <c r="K91" i="12" s="1"/>
  <c r="J90" i="12"/>
  <c r="K90" i="12" s="1"/>
  <c r="J89" i="12"/>
  <c r="J88" i="12"/>
  <c r="K88" i="12" s="1"/>
  <c r="J87" i="12"/>
  <c r="K87" i="12" s="1"/>
  <c r="J86" i="12"/>
  <c r="K86" i="12" s="1"/>
  <c r="J85" i="12"/>
  <c r="K85" i="12" s="1"/>
  <c r="J84" i="12"/>
  <c r="K84" i="12" s="1"/>
  <c r="J83" i="12"/>
  <c r="K83" i="12" s="1"/>
  <c r="J82" i="12"/>
  <c r="J81" i="12"/>
  <c r="K81" i="12" s="1"/>
  <c r="J80" i="12"/>
  <c r="K80" i="12" s="1"/>
  <c r="J79" i="12"/>
  <c r="K79" i="12" s="1"/>
  <c r="J78" i="12"/>
  <c r="K78" i="12" s="1"/>
  <c r="J77" i="12"/>
  <c r="K77" i="12" s="1"/>
  <c r="J76" i="12"/>
  <c r="K76" i="12" s="1"/>
  <c r="J75" i="12"/>
  <c r="K75" i="12" s="1"/>
  <c r="J74" i="12"/>
  <c r="K74" i="12" s="1"/>
  <c r="J73" i="12"/>
  <c r="K73" i="12" s="1"/>
  <c r="J72" i="12"/>
  <c r="K72" i="12" s="1"/>
  <c r="J40" i="12"/>
  <c r="K40" i="12" s="1"/>
  <c r="J41" i="12"/>
  <c r="K41" i="12" s="1"/>
  <c r="J42" i="12"/>
  <c r="K42" i="12" s="1"/>
  <c r="J43" i="12"/>
  <c r="K43" i="12" s="1"/>
  <c r="J44" i="12"/>
  <c r="K44" i="12" s="1"/>
  <c r="J45" i="12"/>
  <c r="K45" i="12" s="1"/>
  <c r="J46" i="12"/>
  <c r="J47" i="12"/>
  <c r="K47" i="12" s="1"/>
  <c r="J48" i="12"/>
  <c r="K48" i="12" s="1"/>
  <c r="J49" i="12"/>
  <c r="K49" i="12" s="1"/>
  <c r="J50" i="12"/>
  <c r="K50" i="12" s="1"/>
  <c r="J51" i="12"/>
  <c r="K51" i="12" s="1"/>
  <c r="J54" i="12"/>
  <c r="J55" i="12"/>
  <c r="J56" i="12"/>
  <c r="K56" i="12" s="1"/>
  <c r="J57" i="12"/>
  <c r="K57" i="12" s="1"/>
  <c r="J58" i="12"/>
  <c r="K58" i="12" s="1"/>
  <c r="J59" i="12"/>
  <c r="K59" i="12" s="1"/>
  <c r="F17" i="13"/>
  <c r="K92" i="12" l="1"/>
  <c r="K60" i="12"/>
  <c r="K56" i="13"/>
  <c r="J56" i="13"/>
  <c r="H56" i="13"/>
  <c r="G56" i="13"/>
  <c r="F56" i="13"/>
  <c r="E56" i="13"/>
  <c r="K47" i="13"/>
  <c r="K52" i="13" s="1"/>
  <c r="J47" i="13"/>
  <c r="J52" i="13" s="1"/>
  <c r="H47" i="13"/>
  <c r="H52" i="13" s="1"/>
  <c r="G47" i="13"/>
  <c r="G54" i="13" s="1"/>
  <c r="F47" i="13"/>
  <c r="F54" i="13" s="1"/>
  <c r="E47" i="13"/>
  <c r="E52" i="13" s="1"/>
  <c r="F24" i="13"/>
  <c r="E20" i="13"/>
  <c r="F20" i="13" s="1"/>
  <c r="O67" i="11"/>
  <c r="N67" i="11"/>
  <c r="M67" i="11"/>
  <c r="L67" i="11"/>
  <c r="K67" i="11"/>
  <c r="J67" i="11"/>
  <c r="I67" i="11"/>
  <c r="H67" i="11"/>
  <c r="G67" i="11"/>
  <c r="F67" i="11"/>
  <c r="E67" i="11"/>
  <c r="P67" i="11" s="1"/>
  <c r="P66" i="11"/>
  <c r="P65" i="11"/>
  <c r="O58" i="11"/>
  <c r="N58" i="11"/>
  <c r="M58" i="11"/>
  <c r="L58" i="11"/>
  <c r="K58" i="11"/>
  <c r="J58" i="11"/>
  <c r="I58" i="11"/>
  <c r="H58" i="11"/>
  <c r="G58" i="11"/>
  <c r="F58" i="11"/>
  <c r="E58" i="11"/>
  <c r="D58" i="11"/>
  <c r="P57" i="11"/>
  <c r="P56" i="11"/>
  <c r="F37" i="11"/>
  <c r="F16" i="11"/>
  <c r="Q72" i="10"/>
  <c r="P72" i="10"/>
  <c r="O72" i="10"/>
  <c r="N72" i="10"/>
  <c r="M72" i="10"/>
  <c r="L72" i="10"/>
  <c r="K72" i="10"/>
  <c r="J72" i="10"/>
  <c r="I72" i="10"/>
  <c r="H72" i="10"/>
  <c r="G72" i="10"/>
  <c r="F72" i="10"/>
  <c r="E72" i="10"/>
  <c r="Q71" i="10"/>
  <c r="Q70" i="10"/>
  <c r="P65" i="10"/>
  <c r="O65" i="10"/>
  <c r="N65" i="10"/>
  <c r="M65" i="10"/>
  <c r="L65" i="10"/>
  <c r="K65" i="10"/>
  <c r="J65" i="10"/>
  <c r="I65" i="10"/>
  <c r="H65" i="10"/>
  <c r="G65" i="10"/>
  <c r="F65" i="10"/>
  <c r="Q65" i="10" s="1"/>
  <c r="E65" i="10"/>
  <c r="Q64" i="10"/>
  <c r="Q63" i="10"/>
  <c r="P58" i="10"/>
  <c r="O58" i="10"/>
  <c r="N58" i="10"/>
  <c r="M58" i="10"/>
  <c r="L58" i="10"/>
  <c r="K58" i="10"/>
  <c r="J58" i="10"/>
  <c r="I58" i="10"/>
  <c r="H58" i="10"/>
  <c r="G58" i="10"/>
  <c r="F58" i="10"/>
  <c r="E58" i="10"/>
  <c r="Q58" i="10" s="1"/>
  <c r="Q57" i="10"/>
  <c r="Q56" i="10"/>
  <c r="P50" i="10"/>
  <c r="O50" i="10"/>
  <c r="N50" i="10"/>
  <c r="M50" i="10"/>
  <c r="L50" i="10"/>
  <c r="K50" i="10"/>
  <c r="J50" i="10"/>
  <c r="I50" i="10"/>
  <c r="H50" i="10"/>
  <c r="G50" i="10"/>
  <c r="F50" i="10"/>
  <c r="E50" i="10"/>
  <c r="Q50" i="10" s="1"/>
  <c r="Q49" i="10"/>
  <c r="Q48" i="10"/>
  <c r="P43" i="10"/>
  <c r="O43" i="10"/>
  <c r="N43" i="10"/>
  <c r="M43" i="10"/>
  <c r="L43" i="10"/>
  <c r="K43" i="10"/>
  <c r="J43" i="10"/>
  <c r="I43" i="10"/>
  <c r="H43" i="10"/>
  <c r="G43" i="10"/>
  <c r="F43" i="10"/>
  <c r="E43" i="10"/>
  <c r="Q43" i="10" s="1"/>
  <c r="Q42" i="10"/>
  <c r="Q41" i="10"/>
  <c r="P36" i="10"/>
  <c r="O36" i="10"/>
  <c r="N36" i="10"/>
  <c r="M36" i="10"/>
  <c r="L36" i="10"/>
  <c r="K36" i="10"/>
  <c r="J36" i="10"/>
  <c r="I36" i="10"/>
  <c r="H36" i="10"/>
  <c r="G36" i="10"/>
  <c r="F36" i="10"/>
  <c r="E36" i="10"/>
  <c r="Q36" i="10" s="1"/>
  <c r="Q35" i="10"/>
  <c r="Q34" i="10"/>
  <c r="F14" i="10"/>
  <c r="O41" i="9"/>
  <c r="N41" i="9"/>
  <c r="M41" i="9"/>
  <c r="L41" i="9"/>
  <c r="K41" i="9"/>
  <c r="J41" i="9"/>
  <c r="I41" i="9"/>
  <c r="H41" i="9"/>
  <c r="G41" i="9"/>
  <c r="F41" i="9"/>
  <c r="E41" i="9"/>
  <c r="D41" i="9"/>
  <c r="P40" i="9"/>
  <c r="P39" i="9"/>
  <c r="P38" i="9"/>
  <c r="P37" i="9"/>
  <c r="O34" i="8"/>
  <c r="N34" i="8"/>
  <c r="M34" i="8"/>
  <c r="L34" i="8"/>
  <c r="K34" i="8"/>
  <c r="J34" i="8"/>
  <c r="I34" i="8"/>
  <c r="H34" i="8"/>
  <c r="G34" i="8"/>
  <c r="F34" i="8"/>
  <c r="E34" i="8"/>
  <c r="D34" i="8"/>
  <c r="P33" i="8"/>
  <c r="P32" i="8"/>
  <c r="P31" i="8"/>
  <c r="P30" i="8"/>
  <c r="O71" i="7"/>
  <c r="O70" i="7"/>
  <c r="O69" i="7"/>
  <c r="O64" i="7"/>
  <c r="O59" i="7"/>
  <c r="O58" i="7"/>
  <c r="O57" i="7"/>
  <c r="O56" i="7"/>
  <c r="O55" i="7"/>
  <c r="O54" i="7"/>
  <c r="O53" i="7"/>
  <c r="O47" i="7"/>
  <c r="O46" i="7"/>
  <c r="O45" i="7"/>
  <c r="O44" i="7"/>
  <c r="O43" i="7"/>
  <c r="P58" i="11" l="1"/>
  <c r="H54" i="13"/>
  <c r="J54" i="13"/>
  <c r="F52" i="13"/>
  <c r="G52" i="13"/>
  <c r="K54" i="13"/>
  <c r="E54" i="13"/>
  <c r="E22" i="13"/>
  <c r="F22" i="13" s="1"/>
  <c r="P41" i="9"/>
  <c r="P3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tc={0749B1C7-93AC-4494-98DE-B9E4603AF878}</author>
    <author>tc={786E8EA3-C787-46A9-88B5-5A01BAC59702}</author>
    <author>tc={14C26D58-002A-470E-A579-F4D0E79B1A36}</author>
    <author>tc={5A7C0085-FDAD-4276-A01E-F7FA9A41C5DC}</author>
    <author>tc={E0CA77FC-AD4D-4688-81AC-A32FFF061C40}</author>
    <author>tc={946D5786-D91E-4E21-B126-AF99E67C1DF4}</author>
  </authors>
  <commentList>
    <comment ref="D34" authorId="0" shapeId="0" xr:uid="{0749B1C7-93AC-4494-98DE-B9E4603AF878}">
      <text>
        <t>[Threaded comment]
Your version of Excel allows you to read this threaded comment; however, any edits to it will get removed if the file is opened in a newer version of Excel. Learn more: https://go.microsoft.com/fwlink/?linkid=870924
Comment:
    Skráið inn í reitinn heiti á sölueiningu</t>
      </text>
    </comment>
    <comment ref="D41" authorId="1" shapeId="0" xr:uid="{786E8EA3-C787-46A9-88B5-5A01BAC59702}">
      <text>
        <t>[Threaded comment]
Your version of Excel allows you to read this threaded comment; however, any edits to it will get removed if the file is opened in a newer version of Excel. Learn more: https://go.microsoft.com/fwlink/?linkid=870924
Comment:
    Skráið inn í reitinn heiti á sölueiningu</t>
      </text>
    </comment>
    <comment ref="D48" authorId="2" shapeId="0" xr:uid="{14C26D58-002A-470E-A579-F4D0E79B1A36}">
      <text>
        <t>[Threaded comment]
Your version of Excel allows you to read this threaded comment; however, any edits to it will get removed if the file is opened in a newer version of Excel. Learn more: https://go.microsoft.com/fwlink/?linkid=870924
Comment:
    Skráið inn í reitinn heiti á sölueiningu</t>
      </text>
    </comment>
    <comment ref="D56" authorId="3" shapeId="0" xr:uid="{5A7C0085-FDAD-4276-A01E-F7FA9A41C5DC}">
      <text>
        <t>[Threaded comment]
Your version of Excel allows you to read this threaded comment; however, any edits to it will get removed if the file is opened in a newer version of Excel. Learn more: https://go.microsoft.com/fwlink/?linkid=870924
Comment:
    Skráið inn í reitinn heiti á sölueiningu</t>
      </text>
    </comment>
    <comment ref="D63" authorId="4" shapeId="0" xr:uid="{E0CA77FC-AD4D-4688-81AC-A32FFF061C40}">
      <text>
        <t>[Threaded comment]
Your version of Excel allows you to read this threaded comment; however, any edits to it will get removed if the file is opened in a newer version of Excel. Learn more: https://go.microsoft.com/fwlink/?linkid=870924
Comment:
    Skráið inn í reitinn heiti á sölueiningu</t>
      </text>
    </comment>
    <comment ref="D70" authorId="5" shapeId="0" xr:uid="{946D5786-D91E-4E21-B126-AF99E67C1DF4}">
      <text>
        <t>[Threaded comment]
Your version of Excel allows you to read this threaded comment; however, any edits to it will get removed if the file is opened in a newer version of Excel. Learn more: https://go.microsoft.com/fwlink/?linkid=870924
Comment:
    Skráið inn í reitinn heiti á sölueiningu</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tc={35C29C1A-851A-4808-8F1E-05B2F4834696}</author>
    <author>tc={7FC0959E-7373-44D9-9998-1F84233C83A0}</author>
  </authors>
  <commentList>
    <comment ref="D59" authorId="0" shapeId="0" xr:uid="{35C29C1A-851A-4808-8F1E-05B2F4834696}">
      <text>
        <t>[Threaded comment]
Your version of Excel allows you to read this threaded comment; however, any edits to it will get removed if the file is opened in a newer version of Excel. Learn more: https://go.microsoft.com/fwlink/?linkid=870924
Comment:
    Öfugur kvarði</t>
      </text>
    </comment>
    <comment ref="D91" authorId="1" shapeId="0" xr:uid="{7FC0959E-7373-44D9-9998-1F84233C83A0}">
      <text>
        <t>[Threaded comment]
Your version of Excel allows you to read this threaded comment; however, any edits to it will get removed if the file is opened in a newer version of Excel. Learn more: https://go.microsoft.com/fwlink/?linkid=870924
Comment:
    Öfugur kvarði</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tc={869975E8-8230-4FFC-A377-CF64CF96BDD4}</author>
    <author>tc={76085F9C-8FB3-46AC-8FEF-5C5DC0725D7D}</author>
    <author>tc={4AF00C40-DE91-4665-A355-217757FDB073}</author>
    <author>tc={BE5DA6CD-416E-4289-A91B-1380291C0B93}</author>
  </authors>
  <commentList>
    <comment ref="E16" authorId="0" shapeId="0" xr:uid="{869975E8-8230-4FFC-A377-CF64CF96BDD4}">
      <text>
        <t>[Threaded comment]
Your version of Excel allows you to read this threaded comment; however, any edits to it will get removed if the file is opened in a newer version of Excel. Learn more: https://go.microsoft.com/fwlink/?linkid=870924
Comment:
    Ath:
Heildarfjöldi starfsmanna í lok tímabils. T.d. 31. des. ef reiknuð er ársvelta.</t>
      </text>
    </comment>
    <comment ref="D17" authorId="1" shapeId="0" xr:uid="{76085F9C-8FB3-46AC-8FEF-5C5DC0725D7D}">
      <text>
        <t>[Threaded comment]
Your version of Excel allows you to read this threaded comment; however, any edits to it will get removed if the file is opened in a newer version of Excel. Learn more: https://go.microsoft.com/fwlink/?linkid=870924
Comment:
    Ath:
Heildarfjöldi starfsmanna í byrjun tímabils. T.d. 1. jan. ef reiknuð er ársvelta.</t>
      </text>
    </comment>
    <comment ref="E17" authorId="2" shapeId="0" xr:uid="{4AF00C40-DE91-4665-A355-217757FDB073}">
      <text>
        <t xml:space="preserve">[Threaded comment]
Your version of Excel allows you to read this threaded comment; however, any edits to it will get removed if the file is opened in a newer version of Excel. Learn more: https://go.microsoft.com/fwlink/?linkid=870924
Comment:
    Ath:
Heildarfjöldi starfsmanna í lok tímabils. T.d. 31. des. ef reiknuð er ársvelta.
</t>
      </text>
    </comment>
    <comment ref="E20" authorId="3" shapeId="0" xr:uid="{BE5DA6CD-416E-4289-A91B-1380291C0B93}">
      <text>
        <t xml:space="preserve">[Threaded comment]
Your version of Excel allows you to read this threaded comment; however, any edits to it will get removed if the file is opened in a newer version of Excel. Learn more: https://go.microsoft.com/fwlink/?linkid=870924
Comment:
    Sbr. hér að ofan
</t>
      </text>
    </comment>
  </commentList>
</comments>
</file>

<file path=xl/sharedStrings.xml><?xml version="1.0" encoding="utf-8"?>
<sst xmlns="http://schemas.openxmlformats.org/spreadsheetml/2006/main" count="385" uniqueCount="201">
  <si>
    <t>Árangursmælikvarðar</t>
  </si>
  <si>
    <t>Gæði</t>
  </si>
  <si>
    <t>Arðsemi</t>
  </si>
  <si>
    <t>Mælikvarðar</t>
  </si>
  <si>
    <t>x</t>
  </si>
  <si>
    <t>Seldar einingar per stöðugildi</t>
  </si>
  <si>
    <t>Seldar einingar per starfsmann</t>
  </si>
  <si>
    <t>Starfsmannavelta</t>
  </si>
  <si>
    <t>Tekjur per stöðugildi</t>
  </si>
  <si>
    <t>Starfsánægja</t>
  </si>
  <si>
    <t>Skor á gefnum degi.</t>
  </si>
  <si>
    <t>Skilgreiningar:</t>
  </si>
  <si>
    <t>Seld eining: t.d. Gistinótt, veitingar, matargestur, ferð o.s.frv.</t>
  </si>
  <si>
    <t>Stöðugildi: 100% starf. Ef 2 starfsmenn sinna 50% starfi eru þeir samanlagt 1 stöðugildi.</t>
  </si>
  <si>
    <t>Seldar einingar yfir mánuðinn / fjöldi stöðugildar í lok mán.</t>
  </si>
  <si>
    <t>Dæmi: Fyrirtæki 1 er með 50 stöðugildi í lok mánaðar og selur 500 aðgangsmiða yfir mánuðinn.</t>
  </si>
  <si>
    <t>Einingar</t>
  </si>
  <si>
    <t>Stöðugildi</t>
  </si>
  <si>
    <t>Túlkun árangurs:</t>
  </si>
  <si>
    <t>Velta starfsmanna segir til um hlutfall þeirra sem hætta hjá fyrirtækinu.</t>
  </si>
  <si>
    <t>Hvernig mælt:</t>
  </si>
  <si>
    <t>Fjöldi starfsmanna sem hætta á tímabilinu / Meðalfjöldi starfsmanna á tímabilinu * 100</t>
  </si>
  <si>
    <r>
      <t xml:space="preserve">c) </t>
    </r>
    <r>
      <rPr>
        <b/>
        <sz val="11"/>
        <color theme="1"/>
        <rFont val="Calibri"/>
        <family val="2"/>
        <scheme val="minor"/>
      </rPr>
      <t>Nýliðavelta</t>
    </r>
    <r>
      <rPr>
        <sz val="11"/>
        <color theme="1"/>
        <rFont val="Calibri"/>
        <family val="2"/>
        <scheme val="minor"/>
      </rPr>
      <t>. Gagnlegt er að greina veltu nýráðinna starfsmanna, þ.e. Þeirra sem létu af störfum á reynslutíma (3-6 mánuðir).</t>
    </r>
  </si>
  <si>
    <t>Hægt er að flokka starfsmannaveltu með eftirfarandi hætti:</t>
  </si>
  <si>
    <r>
      <t xml:space="preserve">a) </t>
    </r>
    <r>
      <rPr>
        <b/>
        <sz val="11"/>
        <color theme="1"/>
        <rFont val="Calibri"/>
        <family val="2"/>
        <scheme val="minor"/>
      </rPr>
      <t>Heildarvelta</t>
    </r>
    <r>
      <rPr>
        <sz val="11"/>
        <color theme="1"/>
        <rFont val="Calibri"/>
        <family val="2"/>
        <scheme val="minor"/>
      </rPr>
      <t>. Allir starfsmenn sem létu af störfum, óháð ástæðu.</t>
    </r>
  </si>
  <si>
    <t>Fjöldi starfsmanna sem sögðu upp að eigin ósk</t>
  </si>
  <si>
    <t>Fjöldi nýráðinna á tímabilinu</t>
  </si>
  <si>
    <t>Meðalfjöldi starfsmanna á tímabilinu</t>
  </si>
  <si>
    <t>Fjöldi allra starfsmanna sem hættu á tímabilinu</t>
  </si>
  <si>
    <t>Fjöldi nýliða sem hættu á reynslutíma</t>
  </si>
  <si>
    <t>Heildarvelta</t>
  </si>
  <si>
    <t>Raunvelta</t>
  </si>
  <si>
    <t>Nýliðavelta</t>
  </si>
  <si>
    <r>
      <t xml:space="preserve">a) </t>
    </r>
    <r>
      <rPr>
        <b/>
        <sz val="11"/>
        <color theme="1"/>
        <rFont val="Calibri"/>
        <family val="2"/>
        <scheme val="minor"/>
      </rPr>
      <t>Raunvelta</t>
    </r>
    <r>
      <rPr>
        <sz val="11"/>
        <color theme="1"/>
        <rFont val="Calibri"/>
        <family val="2"/>
        <scheme val="minor"/>
      </rPr>
      <t xml:space="preserve"> (Sjálfráð). Starfsmaður lætur af störfum að eigin ósk.  </t>
    </r>
  </si>
  <si>
    <t>Fjöldi starfsmanna í lok tímabils</t>
  </si>
  <si>
    <t>Mælingar miðast við eins mánaðar tímabil nema annað sé tekið fram.</t>
  </si>
  <si>
    <t xml:space="preserve">Tilgangurinn er að mæla hversu ánægður starfsmaður er í starfi og starfsumhverfi? Starfsánægja byggir á ýmsum undirþáttum sem saman mynda almenna starfsánægju. </t>
  </si>
  <si>
    <t xml:space="preserve">Starfsánægja er mæld með viðhorfskönnun sem lögð er fyrir starfsmenn. </t>
  </si>
  <si>
    <t xml:space="preserve">Túlkun árangurs: </t>
  </si>
  <si>
    <t>Cleanliness</t>
  </si>
  <si>
    <t>Location</t>
  </si>
  <si>
    <t>Service</t>
  </si>
  <si>
    <t>Value</t>
  </si>
  <si>
    <t>T0</t>
  </si>
  <si>
    <t>Mán.</t>
  </si>
  <si>
    <t>T1</t>
  </si>
  <si>
    <t>T2</t>
  </si>
  <si>
    <r>
      <rPr>
        <b/>
        <sz val="11"/>
        <color theme="1"/>
        <rFont val="Calibri"/>
        <family val="2"/>
        <scheme val="minor"/>
      </rPr>
      <t>T0</t>
    </r>
    <r>
      <rPr>
        <sz val="11"/>
        <color theme="1"/>
        <rFont val="Calibri"/>
        <family val="2"/>
        <scheme val="minor"/>
      </rPr>
      <t xml:space="preserve"> Mælingar í upphafi tímabils, áður en fræðsluverkefni hefst.</t>
    </r>
  </si>
  <si>
    <r>
      <rPr>
        <b/>
        <sz val="11"/>
        <color theme="1"/>
        <rFont val="Calibri"/>
        <family val="2"/>
        <scheme val="minor"/>
      </rPr>
      <t>T1</t>
    </r>
    <r>
      <rPr>
        <sz val="11"/>
        <color theme="1"/>
        <rFont val="Calibri"/>
        <family val="2"/>
        <scheme val="minor"/>
      </rPr>
      <t xml:space="preserve"> Mælingar á miðju tímabili fræðsluverkefnis.</t>
    </r>
  </si>
  <si>
    <t>Booking</t>
  </si>
  <si>
    <t>Starfsfólk</t>
  </si>
  <si>
    <t>Þægindi</t>
  </si>
  <si>
    <t>Aðstaða</t>
  </si>
  <si>
    <t>Hreinlæti</t>
  </si>
  <si>
    <t>Mikið fyrir peninginn</t>
  </si>
  <si>
    <t>Staðsetning</t>
  </si>
  <si>
    <t>Heildareinkunn</t>
  </si>
  <si>
    <t>Meðaltal</t>
  </si>
  <si>
    <t>Fjöldi seldra eininga per stöðugildi</t>
  </si>
  <si>
    <t>Seldar einingar 1</t>
  </si>
  <si>
    <t>Seldar einingar 2</t>
  </si>
  <si>
    <t>Seldar einingar 3</t>
  </si>
  <si>
    <t>Fj. stm. í upphafi</t>
  </si>
  <si>
    <t>Fj. stm. í lok</t>
  </si>
  <si>
    <t>Fjöldi starfsmanna í upphafi tímabils</t>
  </si>
  <si>
    <t>Meðalfjöldi</t>
  </si>
  <si>
    <t>Fj. allra stm. sem létu af störfum</t>
  </si>
  <si>
    <t>Fj. stm. sem sögðu upp að eigin ósk</t>
  </si>
  <si>
    <t>Fj. nýráðninga</t>
  </si>
  <si>
    <t>Fj. nýliða sem hættu á reynslutíma</t>
  </si>
  <si>
    <t>T3</t>
  </si>
  <si>
    <t>T2 sl. 6 mán.</t>
  </si>
  <si>
    <t>T1 sl. 6 mán.</t>
  </si>
  <si>
    <t>T0 sl. 6 mán</t>
  </si>
  <si>
    <t>T3 sl. 6 mán.</t>
  </si>
  <si>
    <t>T0 sl. ár</t>
  </si>
  <si>
    <t>T1 sl. ár</t>
  </si>
  <si>
    <t>Tekjur (vsk skýrslur)</t>
  </si>
  <si>
    <t>Um viðmót starfsmanna</t>
  </si>
  <si>
    <t>Um annað er tengist þjónustu</t>
  </si>
  <si>
    <t>Heildarfj. kvartana/ábendinga</t>
  </si>
  <si>
    <t xml:space="preserve">Æskilegt er að horfa á veltu lengra tímabils, s.s. hálft ár eða heilt ár í senn. </t>
  </si>
  <si>
    <t>Líta má á kvartanir og ábendingar sem verðmætar upplýsingar um það sem betur má fara í þjónustu fyrirtækisins.</t>
  </si>
  <si>
    <t>Sjá skýringar á undan. Í stað stöðugilda er fjöldi starfsmanna tekinn með í reikninginn.</t>
  </si>
  <si>
    <t xml:space="preserve">Æskilegt er að halda utan um kvartanir og ábendingar, hvort sem um er að ræða munnlegar eða skriflegar, í gagnagrunni hvers konar. </t>
  </si>
  <si>
    <t>Fjöldi kvartana og ábendinga talinn og skráður.</t>
  </si>
  <si>
    <t>Hægt er að flokka kvartanir og ábendingar eftir eðli þeirra og alvarleika.</t>
  </si>
  <si>
    <t>[Setjið inn eigin skilgreiningu]</t>
  </si>
  <si>
    <t>Um vöru/þjónustu</t>
  </si>
  <si>
    <t>Hulduheimsókn - hlutfall jákvæðra þátta</t>
  </si>
  <si>
    <t>Lýsing / skilgreiningar:</t>
  </si>
  <si>
    <t>Fylgjast með heildarskori ásamt skori í nokkrum flokkum eins og hreinlæti, starfsfólk, aðstaða, þægindi og mikið fyrir peninginn (sanngjörn verðlagning).</t>
  </si>
  <si>
    <t>Tekjur per viðskiptavin</t>
  </si>
  <si>
    <t>Tekjur</t>
  </si>
  <si>
    <t>Skoða má arðsemi og hagkvæmni í rekstri með því að sjá hvernig tekjur dreifast á stöðugildi.</t>
  </si>
  <si>
    <t>Tekjur: Skv. VSK skýrslum.</t>
  </si>
  <si>
    <t>Dæmi: Fyrirtæki er með 50 stöðugildi í lok mánaðar og er með tekjur að upphæð 1.000.000 kr. yfir mánuðinn.</t>
  </si>
  <si>
    <t>Skoða má arðsemi og hagkvæmni í rekstri með því að sjá hvernig tekjur dreifast á fjölda viðskiptavina.</t>
  </si>
  <si>
    <t>Dæmi: Fyrirtæki fær 100 viðskiptavini og  tekjur að upphæð 1.000.000 kr. yfir mánuðinn.</t>
  </si>
  <si>
    <t>Viðskiptavinir</t>
  </si>
  <si>
    <t xml:space="preserve">Tíðni kannana er mismikil eftir óskum og vilja stjórnenda fyrirtækja. Allt frá mánaðarlegum örkönnunum upp í lengri kannanir á ársfresti. </t>
  </si>
  <si>
    <t xml:space="preserve">Hrós og ábendingar um það sem vel er gert hvetur okkur til að dáða og hjálpar okkur að greina hvar okkar styrleikar liggja. </t>
  </si>
  <si>
    <t>Túlkun á árangri:</t>
  </si>
  <si>
    <t>Æskilegt er að starfsmenn hafi farveg til að miðla munnlegum hrósum frá viðskiptavinum svo hægt sé að safna þeim saman með skriflegum hrósum.</t>
  </si>
  <si>
    <t>Fjöldi hrósa talinn og skráður.</t>
  </si>
  <si>
    <t>Dæmi um miðla: Munnlegt, tölvupóstur, símtöl, Facebook, Twitter, Instagram, Tripadvisor.</t>
  </si>
  <si>
    <t>Fjöldi viðskiptavina: Upplýsingar fengnar úr bókunarvélum / viðskiptavinagrunni.</t>
  </si>
  <si>
    <t>Mat viðskiptavina</t>
  </si>
  <si>
    <t>Ánægja starfsmanna</t>
  </si>
  <si>
    <t>Ánægja viðskiptavina</t>
  </si>
  <si>
    <t>Hrós &amp; ánægja</t>
  </si>
  <si>
    <t>Kvartanir &amp; ábendingar</t>
  </si>
  <si>
    <t xml:space="preserve">Mikilvægt er að skrá öll hrós sem berast. Hrós geta borist í gegnum samfélagsmiðla og aðra skriflega miðla.  </t>
  </si>
  <si>
    <t xml:space="preserve">Ýmsir fagaðilar bjóða upp á þjónustu á sviði vinnustaðagreininga og starfsmannakannana. </t>
  </si>
  <si>
    <t xml:space="preserve">Einnig geta fyrirtæki sjálf útfært sínar eigin kannanir með því að nýta sér greiningartækið www.kanni.is  </t>
  </si>
  <si>
    <t xml:space="preserve">Áríðandi er að tryggja nafnleysi svarenda og að ekki sé hægt að rekja svör til einstaklinga. </t>
  </si>
  <si>
    <t xml:space="preserve">Ekki er viðeigandi að senda út könnun og vinna úr niðurstöðum þar sem færri en 5 starfa. </t>
  </si>
  <si>
    <t>Trip advisor</t>
  </si>
  <si>
    <t>Tripadvisor/Booking/Google</t>
  </si>
  <si>
    <t>Hrós</t>
  </si>
  <si>
    <t>Þjónustukönnun og hulduheimsóknir</t>
  </si>
  <si>
    <t>Þjónustukönnun - heildareinkunn</t>
  </si>
  <si>
    <t>Þjónustukönnun - [setjið inn þjónustuþátt]</t>
  </si>
  <si>
    <t xml:space="preserve">Þjónustukönnun sem send er til viðskiptavina gefur gott tækifæri til að meta ánægju viðskiptavina með þjónustuna. </t>
  </si>
  <si>
    <t>Tíðni kannana er mismikil eftir óskum og vilja stjórnenda fyrirtækja</t>
  </si>
  <si>
    <t>Meðaleinkunn einstakra þátta í þjónustukönnun ásamt heildareinkunn.</t>
  </si>
  <si>
    <t>Heildarfj. hrósa</t>
  </si>
  <si>
    <t>Fjöldi seldra eininga per starfsmann</t>
  </si>
  <si>
    <t>Fjöldi starfsmanna</t>
  </si>
  <si>
    <t>Fjöldi viðskiptavina</t>
  </si>
  <si>
    <t>Google stjörnur</t>
  </si>
  <si>
    <t>Seldar [einingar 1] per stöðugildi</t>
  </si>
  <si>
    <t>Seldar [einingar 2] per stöðugildi</t>
  </si>
  <si>
    <t>Seldar [einingar 3] per stöðugildi</t>
  </si>
  <si>
    <t>Seldar [einingar 1] per starfsmann</t>
  </si>
  <si>
    <t>Seldar [einingar 2] per starfsmann</t>
  </si>
  <si>
    <t>Seldar [einingar 3] per starfsmann</t>
  </si>
  <si>
    <t>Starfsmannavelta - hálfsársvelta</t>
  </si>
  <si>
    <t>Starfsmannavelta - ársvelta</t>
  </si>
  <si>
    <t>Mælingar</t>
  </si>
  <si>
    <t xml:space="preserve">Tekjur per stöðugildi </t>
  </si>
  <si>
    <t>[Æskilegt er að setja inn viðeigandi mán. og ár í stað tölustafa efst í hverri töflu í næstu flipum]</t>
  </si>
  <si>
    <t>Hulduheimsóknir má einnig nýta í sama tilgangi. Þá eru aðilar fengnir til þess að nýta sér þjónustuna án vitundar starfsmanna og meta hana.</t>
  </si>
  <si>
    <t>Hlutfall jákvæðra þátta í niðurstöðum hulduheimsóknar.</t>
  </si>
  <si>
    <t>Tillaga að gátlista fyrir hulduheimsókn í þjónustufyrirtæki.</t>
  </si>
  <si>
    <t>IS</t>
  </si>
  <si>
    <t>EN</t>
  </si>
  <si>
    <t>PL</t>
  </si>
  <si>
    <t>Margt annað en fræðsla hefur áhrif á þessa mælikvarða, t.d. gengi, verð á seldum einingum, auglýsingar, launahækkanir o.fl.</t>
  </si>
  <si>
    <r>
      <rPr>
        <b/>
        <sz val="11"/>
        <color theme="1"/>
        <rFont val="Calibri"/>
        <family val="2"/>
        <scheme val="minor"/>
      </rPr>
      <t>T3</t>
    </r>
    <r>
      <rPr>
        <sz val="11"/>
        <color theme="1"/>
        <rFont val="Calibri"/>
        <family val="2"/>
        <scheme val="minor"/>
      </rPr>
      <t xml:space="preserve"> Mælingar 6 mán. eftir að fræðsluverkefni lýkur</t>
    </r>
  </si>
  <si>
    <t>Markmið með mælingu</t>
  </si>
  <si>
    <t>Tillaga að gátlista fyrir hulduheimsókn á hóteli.</t>
  </si>
  <si>
    <t xml:space="preserve">Ýmsir fagaðilar bjóða upp á þjónustu á sviði framkvæmd þjónustukannanna. </t>
  </si>
  <si>
    <t>MAT VIÐSKIPTAVINA</t>
  </si>
  <si>
    <t>KVARTANIR &amp; ÁBENDINGAR</t>
  </si>
  <si>
    <t>HRÓS &amp; ÁNÆGJA</t>
  </si>
  <si>
    <t>SELDAR EININGAR</t>
  </si>
  <si>
    <t>TEKJUR</t>
  </si>
  <si>
    <t>STARFSÁNÆGJA</t>
  </si>
  <si>
    <t>STARFSMANNAVELTA</t>
  </si>
  <si>
    <t>HEILDARYFIRLIT</t>
  </si>
  <si>
    <t>LEIÐBEININGAR</t>
  </si>
  <si>
    <r>
      <rPr>
        <b/>
        <sz val="11"/>
        <color theme="1"/>
        <rFont val="Calibri"/>
        <family val="2"/>
        <scheme val="minor"/>
      </rPr>
      <t>T2</t>
    </r>
    <r>
      <rPr>
        <sz val="11"/>
        <color theme="1"/>
        <rFont val="Calibri"/>
        <family val="2"/>
        <scheme val="minor"/>
      </rPr>
      <t xml:space="preserve"> Mælingar að loknu fræðsluverkefni.</t>
    </r>
  </si>
  <si>
    <t>Hér má kynna sér tillögur að spurningum:</t>
  </si>
  <si>
    <t>Ég get nýtt þekkingu mína og hæfni í núverandi starfi</t>
  </si>
  <si>
    <t>Ég veit fyrirfram hvenær ég þarf að vinna yfirvinnu</t>
  </si>
  <si>
    <t>Ég fæ viðeigandi þjálfun til að sinna starfi mínu</t>
  </si>
  <si>
    <t>Samstarfsmenn mínir sýna mér almennt vingjarnlegt viðmót</t>
  </si>
  <si>
    <t>Ég kemst frá vinnu þegar ég nauðsynlega þarf á að halda (t.d. til læknis)</t>
  </si>
  <si>
    <t>Starfsmenn sýna hver öðrum umburðarlyndi á vinnustaðnum</t>
  </si>
  <si>
    <t>Ég fær stuðning frá næsta yfirmanni þegar við á</t>
  </si>
  <si>
    <t>Vinnustaðurinn er laus við hótanir og ofbeldi</t>
  </si>
  <si>
    <t>Ég veit til hvers er ætlast af mér í vinnunni</t>
  </si>
  <si>
    <t>Upplýsingaflæði á vinnustaðnum er í lagi</t>
  </si>
  <si>
    <t>Það er komið fram við alla starfsmenn á jafnréttisgrundvelli</t>
  </si>
  <si>
    <t>Vinnutíminn er eins og um var samið</t>
  </si>
  <si>
    <t>Það er borin virðing fyrir mér sem starfsmani</t>
  </si>
  <si>
    <t>Mér tekst að ljúka verkefnum mínum á tilsettum tíma</t>
  </si>
  <si>
    <t>Vinnustaðurinn er laus við samskiptavandamál</t>
  </si>
  <si>
    <t>Vinnustaðurinn er laus við einelti</t>
  </si>
  <si>
    <t>Ég er óeðlilega þreytt/ur eftir vinnudaginn</t>
  </si>
  <si>
    <t>Ég er almennt ánægð/ur í vinnunni</t>
  </si>
  <si>
    <t>Ég fæ stuðning frá samsatarfsfólki þegar við á</t>
  </si>
  <si>
    <t>Ég myndi mæla með vinnustaðnum</t>
  </si>
  <si>
    <t>Ég hef fengið skriflega starfslýsingu í mínar hendur</t>
  </si>
  <si>
    <t>Ég hef kost á að sækja námskeið tengt starfi mínu</t>
  </si>
  <si>
    <t>Ég hef fengið skriflegan ráðningarsamning</t>
  </si>
  <si>
    <t>Mjög sammála</t>
  </si>
  <si>
    <t>Frekar ósammála</t>
  </si>
  <si>
    <t>Hlutlaus</t>
  </si>
  <si>
    <t>Mjög ósammála</t>
  </si>
  <si>
    <t>Já</t>
  </si>
  <si>
    <t>Nei</t>
  </si>
  <si>
    <t>Spurningar úr starfsánægjukönnun Kanna</t>
  </si>
  <si>
    <t>Einkunn</t>
  </si>
  <si>
    <t>Fyrsta mæling</t>
  </si>
  <si>
    <t>Önnur mæling</t>
  </si>
  <si>
    <t>Skrifleg endurgjöf í formi ábendinga um það sem betur má fara er einnig mikilvægt að greina.</t>
  </si>
  <si>
    <t>Fjöldi</t>
  </si>
  <si>
    <t>Ég fæ stuðning frá samstarfsfólki þegar við á</t>
  </si>
  <si>
    <t>Frekar sammála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</si>
</sst>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ISK]\ #,##0"/>
    <numFmt numFmtId="167" formatCode="_-* #,##0_-;\-* #,##0_-;_-* &quot;-&quot;??_-;_-@_-"/>
  </numFmts>
  <fonts count="33" x14ac:knownFonts="1">
    <font>
      <sz val="11"/>
      <color theme="1"/>
      <name val="Calibri"/>
      <family val="2"/>
      <scheme val="minor"/>
    </font>
    <font>
      <b/>
      <sz val="11"/>
      <color theme="3"/>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sz val="18"/>
      <color theme="1"/>
      <name val="Calibri"/>
      <family val="2"/>
      <scheme val="minor"/>
    </font>
    <font>
      <sz val="18"/>
      <color theme="1"/>
      <name val="Calibri"/>
      <family val="2"/>
      <scheme val="minor"/>
    </font>
    <font>
      <b/>
      <sz val="11"/>
      <name val="Calibri"/>
      <family val="2"/>
      <scheme val="minor"/>
    </font>
    <font>
      <b/>
      <sz val="14"/>
      <color theme="3"/>
      <name val="Calibri"/>
      <family val="2"/>
      <scheme val="minor"/>
    </font>
    <font>
      <u/>
      <sz val="11"/>
      <color theme="10"/>
      <name val="Calibri"/>
      <family val="2"/>
      <scheme val="minor"/>
    </font>
    <font>
      <sz val="11"/>
      <color theme="1"/>
      <name val="Calibri"/>
      <family val="2"/>
      <scheme val="minor"/>
    </font>
    <font>
      <b/>
      <sz val="14"/>
      <color rgb="FF9C00A1"/>
      <name val="Calibri"/>
      <family val="2"/>
      <scheme val="minor"/>
    </font>
    <font>
      <sz val="11"/>
      <color rgb="FFFF0000"/>
      <name val="Calibri"/>
      <family val="2"/>
      <scheme val="minor"/>
    </font>
    <font>
      <i/>
      <sz val="11"/>
      <color theme="1"/>
      <name val="Calibri"/>
      <family val="2"/>
      <scheme val="minor"/>
    </font>
    <font>
      <sz val="9"/>
      <color theme="1"/>
      <name val="Calibri"/>
      <family val="2"/>
      <scheme val="minor"/>
    </font>
    <font>
      <sz val="16"/>
      <color rgb="FF9C00A1"/>
      <name val="Calibri"/>
      <family val="2"/>
      <scheme val="minor"/>
    </font>
    <font>
      <sz val="9"/>
      <color rgb="FF9C00A1"/>
      <name val="Calibri"/>
      <family val="2"/>
      <scheme val="minor"/>
    </font>
    <font>
      <sz val="11"/>
      <color rgb="FF9C00A1"/>
      <name val="Calibri"/>
      <family val="2"/>
      <scheme val="minor"/>
    </font>
    <font>
      <sz val="10"/>
      <color theme="1"/>
      <name val="Calibri"/>
      <family val="2"/>
      <scheme val="minor"/>
    </font>
    <font>
      <b/>
      <sz val="10"/>
      <color theme="1"/>
      <name val="Calibri"/>
      <family val="2"/>
      <scheme val="minor"/>
    </font>
    <font>
      <sz val="8"/>
      <color theme="1"/>
      <name val="Calibri"/>
      <family val="2"/>
      <scheme val="minor"/>
    </font>
    <font>
      <sz val="11"/>
      <name val="Calibri"/>
      <family val="2"/>
      <scheme val="minor"/>
    </font>
    <font>
      <i/>
      <u/>
      <sz val="11"/>
      <color theme="1"/>
      <name val="Calibri"/>
      <family val="2"/>
      <scheme val="minor"/>
    </font>
    <font>
      <sz val="12"/>
      <color rgb="FF9C00A1"/>
      <name val="Calibri"/>
      <family val="2"/>
      <scheme val="minor"/>
    </font>
    <font>
      <i/>
      <u/>
      <sz val="11"/>
      <name val="Calibri"/>
      <family val="2"/>
      <scheme val="minor"/>
    </font>
    <font>
      <b/>
      <sz val="11"/>
      <color rgb="FF9C00A1"/>
      <name val="Calibri"/>
      <family val="2"/>
      <scheme val="minor"/>
    </font>
    <font>
      <b/>
      <sz val="16"/>
      <color theme="1" tint="0.34998626667073579"/>
      <name val="Calibri"/>
      <family val="2"/>
      <scheme val="minor"/>
    </font>
    <font>
      <b/>
      <sz val="14"/>
      <color theme="1" tint="0.34998626667073579"/>
      <name val="Calibri"/>
      <family val="2"/>
      <scheme val="minor"/>
    </font>
    <font>
      <b/>
      <sz val="22"/>
      <color theme="0"/>
      <name val="Calibri"/>
      <family val="2"/>
      <scheme val="minor"/>
    </font>
    <font>
      <sz val="11"/>
      <color rgb="FF9900CC"/>
      <name val="Calibri"/>
      <family val="2"/>
      <scheme val="minor"/>
    </font>
    <font>
      <b/>
      <sz val="9"/>
      <color theme="1"/>
      <name val="Calibri"/>
      <family val="2"/>
      <scheme val="minor"/>
    </font>
    <font>
      <b/>
      <sz val="11"/>
      <color rgb="FF9900CC"/>
      <name val="Calibri"/>
      <family val="2"/>
      <scheme val="minor"/>
    </font>
    <font>
      <sz val="12"/>
      <color theme="1"/>
      <name val="Calibri"/>
      <family val="2"/>
      <scheme val="minor"/>
    </font>
  </fonts>
  <fills count="8">
    <fill>
      <patternFill patternType="none"/>
    </fill>
    <fill>
      <patternFill patternType="gray125"/>
    </fill>
    <fill>
      <patternFill patternType="solid">
        <fgColor theme="2"/>
        <bgColor indexed="64"/>
      </patternFill>
    </fill>
    <fill>
      <patternFill patternType="solid">
        <fgColor rgb="FF9C00A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5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s>
  <cellStyleXfs count="4">
    <xf numFmtId="0" fontId="0" fillId="0" borderId="0"/>
    <xf numFmtId="0" fontId="9" fillId="0" borderId="0" applyNumberFormat="0" applyFill="0" applyBorder="0" applyAlignment="0" applyProtection="0"/>
    <xf numFmtId="9" fontId="10" fillId="0" borderId="0" applyFont="0" applyFill="0" applyBorder="0" applyAlignment="0" applyProtection="0"/>
    <xf numFmtId="43" fontId="10" fillId="0" borderId="0" applyFont="0" applyFill="0" applyBorder="0" applyAlignment="0" applyProtection="0"/>
  </cellStyleXfs>
  <cellXfs count="115">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0" fillId="0" borderId="0" xfId="0" applyFill="1" applyAlignment="1"/>
    <xf numFmtId="0" fontId="0" fillId="0" borderId="0" xfId="0" applyAlignment="1"/>
    <xf numFmtId="0" fontId="3" fillId="0" borderId="0" xfId="0" applyFont="1"/>
    <xf numFmtId="0" fontId="3" fillId="0" borderId="3" xfId="0" applyFont="1" applyFill="1" applyBorder="1" applyAlignment="1">
      <alignment horizontal="center" vertical="center"/>
    </xf>
    <xf numFmtId="0" fontId="0" fillId="0" borderId="2" xfId="0" applyFill="1" applyBorder="1"/>
    <xf numFmtId="0" fontId="4" fillId="0" borderId="0" xfId="0" applyFont="1" applyFill="1"/>
    <xf numFmtId="0" fontId="2" fillId="0" borderId="0" xfId="0" applyFont="1" applyFill="1" applyAlignment="1">
      <alignment horizontal="center" vertical="center" textRotation="90"/>
    </xf>
    <xf numFmtId="0" fontId="6" fillId="0" borderId="0" xfId="0" applyFont="1" applyAlignment="1"/>
    <xf numFmtId="0" fontId="5" fillId="0" borderId="0" xfId="0" applyFont="1" applyAlignment="1">
      <alignment horizontal="left" indent="1"/>
    </xf>
    <xf numFmtId="0" fontId="0" fillId="2" borderId="0" xfId="0" applyFill="1"/>
    <xf numFmtId="0" fontId="0" fillId="0" borderId="1" xfId="0" applyFill="1" applyBorder="1" applyAlignment="1">
      <alignment horizontal="center"/>
    </xf>
    <xf numFmtId="0" fontId="0" fillId="0" borderId="0" xfId="0" applyFill="1" applyAlignment="1">
      <alignment horizontal="center" wrapText="1"/>
    </xf>
    <xf numFmtId="0" fontId="14" fillId="0" borderId="0" xfId="0" applyFont="1" applyAlignment="1">
      <alignment horizontal="left" indent="1"/>
    </xf>
    <xf numFmtId="0" fontId="27" fillId="2" borderId="0" xfId="0" applyFont="1" applyFill="1"/>
    <xf numFmtId="0" fontId="28" fillId="2" borderId="0" xfId="0" applyFont="1" applyFill="1" applyAlignment="1">
      <alignment vertical="center"/>
    </xf>
    <xf numFmtId="0" fontId="0" fillId="0" borderId="0" xfId="0" applyProtection="1">
      <protection locked="0"/>
    </xf>
    <xf numFmtId="0" fontId="11" fillId="0" borderId="0" xfId="0" applyFont="1" applyProtection="1">
      <protection locked="0"/>
    </xf>
    <xf numFmtId="0" fontId="0" fillId="0" borderId="0" xfId="0" applyFill="1" applyBorder="1" applyProtection="1">
      <protection locked="0"/>
    </xf>
    <xf numFmtId="0" fontId="17" fillId="0" borderId="0" xfId="0" applyFont="1" applyProtection="1">
      <protection locked="0"/>
    </xf>
    <xf numFmtId="0" fontId="3" fillId="0" borderId="0" xfId="0" applyFont="1" applyProtection="1">
      <protection locked="0"/>
    </xf>
    <xf numFmtId="0" fontId="21" fillId="0" borderId="0" xfId="0" applyFont="1" applyProtection="1">
      <protection locked="0"/>
    </xf>
    <xf numFmtId="0" fontId="7" fillId="0" borderId="0" xfId="0" applyFont="1" applyProtection="1">
      <protection locked="0"/>
    </xf>
    <xf numFmtId="0" fontId="0" fillId="0" borderId="0" xfId="0" applyFont="1" applyProtection="1">
      <protection locked="0"/>
    </xf>
    <xf numFmtId="0" fontId="9" fillId="0" borderId="0" xfId="1" applyProtection="1">
      <protection locked="0"/>
    </xf>
    <xf numFmtId="0" fontId="0" fillId="4" borderId="0" xfId="0" applyFill="1" applyProtection="1">
      <protection locked="0"/>
    </xf>
    <xf numFmtId="0" fontId="0" fillId="4" borderId="0" xfId="0" applyFont="1" applyFill="1" applyProtection="1">
      <protection locked="0"/>
    </xf>
    <xf numFmtId="0" fontId="0" fillId="4" borderId="0" xfId="0" applyFill="1" applyBorder="1" applyProtection="1">
      <protection locked="0"/>
    </xf>
    <xf numFmtId="0" fontId="26" fillId="0" borderId="0" xfId="0" applyFont="1" applyProtection="1">
      <protection locked="0"/>
    </xf>
    <xf numFmtId="0" fontId="23" fillId="0" borderId="0" xfId="0" applyFont="1" applyProtection="1">
      <protection locked="0"/>
    </xf>
    <xf numFmtId="0" fontId="0" fillId="0" borderId="0" xfId="0" applyBorder="1" applyAlignment="1" applyProtection="1">
      <alignment horizontal="center"/>
      <protection locked="0"/>
    </xf>
    <xf numFmtId="0" fontId="3" fillId="0" borderId="0" xfId="0" applyFont="1" applyBorder="1" applyAlignment="1" applyProtection="1">
      <alignment horizontal="center"/>
      <protection locked="0"/>
    </xf>
    <xf numFmtId="0" fontId="14" fillId="0" borderId="0" xfId="0" applyFont="1" applyBorder="1" applyAlignment="1" applyProtection="1">
      <alignment horizontal="right"/>
      <protection locked="0"/>
    </xf>
    <xf numFmtId="0" fontId="14" fillId="0" borderId="0" xfId="0" applyFont="1" applyBorder="1" applyAlignment="1" applyProtection="1">
      <alignment horizontal="center"/>
      <protection locked="0"/>
    </xf>
    <xf numFmtId="0" fontId="14" fillId="0" borderId="0" xfId="0" applyFont="1" applyFill="1" applyBorder="1" applyAlignment="1" applyProtection="1">
      <alignment horizontal="center"/>
      <protection locked="0"/>
    </xf>
    <xf numFmtId="0" fontId="16" fillId="0" borderId="0" xfId="0" applyFont="1" applyBorder="1" applyAlignment="1" applyProtection="1">
      <alignment horizontal="center"/>
      <protection locked="0"/>
    </xf>
    <xf numFmtId="0" fontId="3" fillId="0" borderId="0" xfId="0" applyFont="1" applyBorder="1" applyAlignment="1" applyProtection="1">
      <alignment horizontal="right" indent="1"/>
      <protection locked="0"/>
    </xf>
    <xf numFmtId="0" fontId="0" fillId="0" borderId="5" xfId="0" applyBorder="1" applyProtection="1">
      <protection locked="0"/>
    </xf>
    <xf numFmtId="0" fontId="3" fillId="0" borderId="0" xfId="0" applyFont="1" applyAlignment="1" applyProtection="1">
      <alignment horizontal="right" indent="1"/>
      <protection locked="0"/>
    </xf>
    <xf numFmtId="0" fontId="0" fillId="0" borderId="0" xfId="0" applyBorder="1" applyProtection="1">
      <protection locked="0"/>
    </xf>
    <xf numFmtId="165" fontId="17" fillId="0" borderId="0" xfId="0" applyNumberFormat="1" applyFont="1" applyFill="1" applyBorder="1" applyProtection="1">
      <protection locked="0"/>
    </xf>
    <xf numFmtId="0" fontId="14" fillId="0" borderId="0" xfId="0" applyFont="1" applyAlignment="1" applyProtection="1">
      <alignment horizontal="right"/>
      <protection locked="0"/>
    </xf>
    <xf numFmtId="9" fontId="0" fillId="0" borderId="5" xfId="2" applyFont="1" applyBorder="1" applyProtection="1">
      <protection locked="0"/>
    </xf>
    <xf numFmtId="0" fontId="15" fillId="0" borderId="0" xfId="0" applyFont="1" applyProtection="1">
      <protection locked="0"/>
    </xf>
    <xf numFmtId="0" fontId="18" fillId="0" borderId="0" xfId="0" applyFont="1" applyAlignment="1" applyProtection="1">
      <alignment horizontal="right" indent="1"/>
      <protection locked="0"/>
    </xf>
    <xf numFmtId="0" fontId="19" fillId="0" borderId="0" xfId="0" applyFont="1" applyAlignment="1" applyProtection="1">
      <alignment horizontal="right" indent="1"/>
      <protection locked="0"/>
    </xf>
    <xf numFmtId="165" fontId="0" fillId="0" borderId="0" xfId="0" applyNumberFormat="1" applyFill="1" applyBorder="1" applyProtection="1">
      <protection locked="0"/>
    </xf>
    <xf numFmtId="0" fontId="25" fillId="0" borderId="0" xfId="0" applyFont="1" applyProtection="1">
      <protection locked="0"/>
    </xf>
    <xf numFmtId="0" fontId="0" fillId="0" borderId="0" xfId="0" applyFont="1" applyAlignment="1" applyProtection="1">
      <alignment horizontal="right" indent="1"/>
      <protection locked="0"/>
    </xf>
    <xf numFmtId="1" fontId="0" fillId="0" borderId="5" xfId="2" applyNumberFormat="1" applyFont="1" applyBorder="1" applyProtection="1">
      <protection locked="0"/>
    </xf>
    <xf numFmtId="0" fontId="1" fillId="0" borderId="0" xfId="0" applyFont="1" applyProtection="1">
      <protection locked="0"/>
    </xf>
    <xf numFmtId="0" fontId="12" fillId="0" borderId="0" xfId="0" applyFont="1" applyProtection="1">
      <protection locked="0"/>
    </xf>
    <xf numFmtId="0" fontId="0" fillId="0" borderId="0" xfId="0" applyAlignment="1" applyProtection="1">
      <alignment horizontal="right"/>
      <protection locked="0"/>
    </xf>
    <xf numFmtId="0" fontId="0" fillId="2" borderId="0" xfId="0" applyFill="1" applyProtection="1">
      <protection locked="0"/>
    </xf>
    <xf numFmtId="0" fontId="3" fillId="0" borderId="0" xfId="0" applyFont="1" applyAlignment="1" applyProtection="1">
      <alignment horizontal="right"/>
      <protection locked="0"/>
    </xf>
    <xf numFmtId="167" fontId="0" fillId="0" borderId="5" xfId="3" applyNumberFormat="1" applyFont="1" applyBorder="1" applyProtection="1">
      <protection locked="0"/>
    </xf>
    <xf numFmtId="0" fontId="0" fillId="0" borderId="0" xfId="0" applyFont="1" applyFill="1" applyProtection="1">
      <protection locked="0"/>
    </xf>
    <xf numFmtId="166" fontId="0" fillId="2" borderId="0" xfId="3" applyNumberFormat="1" applyFont="1" applyFill="1" applyProtection="1">
      <protection locked="0"/>
    </xf>
    <xf numFmtId="0" fontId="0" fillId="0" borderId="0" xfId="0" applyFill="1" applyProtection="1">
      <protection locked="0"/>
    </xf>
    <xf numFmtId="3" fontId="0" fillId="0" borderId="5" xfId="0" applyNumberFormat="1" applyBorder="1" applyProtection="1">
      <protection locked="0"/>
    </xf>
    <xf numFmtId="167" fontId="0" fillId="2" borderId="5" xfId="3" applyNumberFormat="1" applyFont="1" applyFill="1" applyBorder="1" applyProtection="1">
      <protection locked="0"/>
    </xf>
    <xf numFmtId="0" fontId="13" fillId="0" borderId="0" xfId="0" applyFont="1" applyProtection="1">
      <protection locked="0"/>
    </xf>
    <xf numFmtId="0" fontId="22" fillId="0" borderId="0" xfId="0" applyFont="1" applyProtection="1">
      <protection locked="0"/>
    </xf>
    <xf numFmtId="0" fontId="24" fillId="0" borderId="0" xfId="1" applyFont="1" applyProtection="1">
      <protection locked="0"/>
    </xf>
    <xf numFmtId="0" fontId="9" fillId="5" borderId="0" xfId="1" applyFill="1" applyBorder="1" applyAlignment="1" applyProtection="1">
      <alignment horizontal="center"/>
      <protection locked="0"/>
    </xf>
    <xf numFmtId="0" fontId="14" fillId="0" borderId="0" xfId="0" applyFont="1" applyAlignment="1" applyProtection="1">
      <alignment horizontal="right" indent="1"/>
      <protection locked="0"/>
    </xf>
    <xf numFmtId="0" fontId="8" fillId="0" borderId="0" xfId="0" applyFont="1" applyProtection="1">
      <protection locked="0"/>
    </xf>
    <xf numFmtId="0" fontId="3" fillId="0" borderId="1" xfId="0" applyFont="1" applyBorder="1" applyAlignment="1" applyProtection="1">
      <alignment vertical="top" wrapText="1"/>
      <protection locked="0"/>
    </xf>
    <xf numFmtId="0" fontId="2" fillId="3" borderId="1" xfId="0" applyFont="1" applyFill="1" applyBorder="1" applyAlignment="1" applyProtection="1">
      <alignment vertical="top" wrapText="1"/>
      <protection locked="0"/>
    </xf>
    <xf numFmtId="0" fontId="0" fillId="2" borderId="1" xfId="0" applyFill="1" applyBorder="1" applyAlignment="1" applyProtection="1">
      <alignment wrapText="1"/>
      <protection locked="0"/>
    </xf>
    <xf numFmtId="0" fontId="20" fillId="0" borderId="0" xfId="0" applyFont="1" applyFill="1" applyBorder="1" applyAlignment="1" applyProtection="1">
      <alignment horizontal="center"/>
      <protection locked="0"/>
    </xf>
    <xf numFmtId="0" fontId="3" fillId="2" borderId="1" xfId="0" applyFont="1" applyFill="1" applyBorder="1" applyProtection="1"/>
    <xf numFmtId="0" fontId="0" fillId="2" borderId="1" xfId="0" applyFill="1" applyBorder="1" applyAlignment="1" applyProtection="1">
      <alignment wrapText="1"/>
    </xf>
    <xf numFmtId="164" fontId="3" fillId="2" borderId="1" xfId="2" applyNumberFormat="1" applyFont="1" applyFill="1" applyBorder="1" applyProtection="1"/>
    <xf numFmtId="0" fontId="0" fillId="2" borderId="5" xfId="0" applyFill="1" applyBorder="1" applyProtection="1"/>
    <xf numFmtId="164" fontId="0" fillId="2" borderId="5" xfId="2" applyNumberFormat="1" applyFont="1" applyFill="1" applyBorder="1" applyProtection="1"/>
    <xf numFmtId="165" fontId="17" fillId="2" borderId="5" xfId="0" applyNumberFormat="1" applyFont="1" applyFill="1" applyBorder="1" applyProtection="1"/>
    <xf numFmtId="166" fontId="3" fillId="2" borderId="4" xfId="3" applyNumberFormat="1" applyFont="1" applyFill="1" applyBorder="1" applyProtection="1"/>
    <xf numFmtId="3" fontId="17" fillId="2" borderId="5" xfId="0" applyNumberFormat="1" applyFont="1" applyFill="1" applyBorder="1" applyProtection="1"/>
    <xf numFmtId="3" fontId="0" fillId="2" borderId="5" xfId="0" applyNumberFormat="1" applyFill="1" applyBorder="1" applyProtection="1"/>
    <xf numFmtId="167" fontId="0" fillId="2" borderId="5" xfId="3" applyNumberFormat="1" applyFont="1" applyFill="1" applyBorder="1" applyProtection="1"/>
    <xf numFmtId="0" fontId="3" fillId="2" borderId="4" xfId="0" applyFont="1" applyFill="1" applyBorder="1" applyProtection="1"/>
    <xf numFmtId="165" fontId="0" fillId="2" borderId="5" xfId="0" applyNumberFormat="1" applyFill="1" applyBorder="1" applyProtection="1"/>
    <xf numFmtId="167" fontId="17" fillId="2" borderId="5" xfId="3" applyNumberFormat="1" applyFont="1" applyFill="1" applyBorder="1" applyProtection="1"/>
    <xf numFmtId="165" fontId="0" fillId="2" borderId="5" xfId="3" applyNumberFormat="1" applyFont="1" applyFill="1" applyBorder="1" applyProtection="1"/>
    <xf numFmtId="165" fontId="17" fillId="0" borderId="5" xfId="0" applyNumberFormat="1" applyFont="1" applyBorder="1" applyProtection="1"/>
    <xf numFmtId="165" fontId="0" fillId="0" borderId="5" xfId="0" applyNumberFormat="1" applyBorder="1" applyProtection="1"/>
    <xf numFmtId="165" fontId="17" fillId="2" borderId="5" xfId="2" applyNumberFormat="1" applyFont="1" applyFill="1" applyBorder="1" applyProtection="1"/>
    <xf numFmtId="1" fontId="0" fillId="2" borderId="5" xfId="0" applyNumberFormat="1" applyFill="1" applyBorder="1" applyProtection="1"/>
    <xf numFmtId="9" fontId="17" fillId="2" borderId="5" xfId="2" applyFont="1" applyFill="1" applyBorder="1" applyProtection="1"/>
    <xf numFmtId="0" fontId="28" fillId="2" borderId="0" xfId="0" applyFont="1" applyFill="1"/>
    <xf numFmtId="0" fontId="21" fillId="0" borderId="0" xfId="0" applyFont="1" applyFill="1" applyProtection="1">
      <protection locked="0"/>
    </xf>
    <xf numFmtId="0" fontId="20" fillId="0" borderId="0" xfId="0" applyFont="1" applyFill="1" applyBorder="1" applyAlignment="1" applyProtection="1">
      <alignment horizontal="center" wrapText="1"/>
      <protection locked="0"/>
    </xf>
    <xf numFmtId="9" fontId="0" fillId="0" borderId="0" xfId="0" applyNumberFormat="1"/>
    <xf numFmtId="9" fontId="0" fillId="0" borderId="5" xfId="2" applyFont="1" applyFill="1" applyBorder="1" applyProtection="1">
      <protection locked="0"/>
    </xf>
    <xf numFmtId="0" fontId="14" fillId="0" borderId="0" xfId="0" applyFont="1" applyFill="1" applyAlignment="1" applyProtection="1">
      <alignment horizontal="right" indent="1"/>
      <protection locked="0"/>
    </xf>
    <xf numFmtId="0" fontId="29" fillId="0" borderId="0" xfId="0" applyFont="1" applyProtection="1">
      <protection locked="0"/>
    </xf>
    <xf numFmtId="9" fontId="0" fillId="0" borderId="6" xfId="2" applyFont="1" applyBorder="1" applyProtection="1">
      <protection locked="0"/>
    </xf>
    <xf numFmtId="0" fontId="30" fillId="0" borderId="0" xfId="0" applyFont="1" applyAlignment="1" applyProtection="1">
      <alignment horizontal="right" indent="1"/>
      <protection locked="0"/>
    </xf>
    <xf numFmtId="165" fontId="31" fillId="0" borderId="4" xfId="0" applyNumberFormat="1" applyFont="1" applyBorder="1"/>
    <xf numFmtId="0" fontId="4" fillId="0" borderId="0" xfId="0" applyFont="1" applyBorder="1" applyAlignment="1" applyProtection="1">
      <alignment horizontal="left"/>
      <protection locked="0"/>
    </xf>
    <xf numFmtId="9" fontId="3" fillId="0" borderId="5" xfId="2" applyFont="1" applyFill="1" applyBorder="1" applyProtection="1">
      <protection locked="0"/>
    </xf>
    <xf numFmtId="0" fontId="0" fillId="0" borderId="0" xfId="0" applyBorder="1"/>
    <xf numFmtId="9" fontId="0" fillId="0" borderId="0" xfId="0" applyNumberFormat="1" applyProtection="1">
      <protection locked="0"/>
    </xf>
    <xf numFmtId="0" fontId="32" fillId="0" borderId="0" xfId="0" applyFont="1" applyProtection="1">
      <protection locked="0"/>
    </xf>
    <xf numFmtId="9" fontId="3" fillId="6" borderId="5" xfId="2" applyFont="1" applyFill="1" applyBorder="1" applyProtection="1">
      <protection locked="0"/>
    </xf>
    <xf numFmtId="9" fontId="3" fillId="7" borderId="5" xfId="2" applyFont="1" applyFill="1" applyBorder="1" applyProtection="1">
      <protection locked="0"/>
    </xf>
    <xf numFmtId="9" fontId="3" fillId="0" borderId="0" xfId="0" applyNumberFormat="1" applyFont="1" applyProtection="1"/>
    <xf numFmtId="165" fontId="3" fillId="0" borderId="0" xfId="0" applyNumberFormat="1" applyFont="1" applyProtection="1"/>
    <xf numFmtId="9" fontId="0" fillId="0" borderId="0" xfId="0" applyNumberFormat="1" applyProtection="1"/>
    <xf numFmtId="0" fontId="2" fillId="3" borderId="0" xfId="0" applyFont="1" applyFill="1" applyAlignment="1">
      <alignment horizontal="center" vertical="center" textRotation="90"/>
    </xf>
    <xf numFmtId="0" fontId="2" fillId="3" borderId="0" xfId="0" applyFont="1" applyFill="1" applyAlignment="1">
      <alignment horizontal="center"/>
    </xf>
  </cellXfs>
  <cellStyles count="4">
    <cellStyle name="Comma" xfId="3" builtinId="3"/>
    <cellStyle name="Hyperlink" xfId="1" builtinId="8"/>
    <cellStyle name="Normal" xfId="0" builtinId="0"/>
    <cellStyle name="Percent" xfId="2" builtinId="5"/>
  </cellStyles>
  <dxfs count="0"/>
  <tableStyles count="0" defaultTableStyle="TableStyleMedium2" defaultPivotStyle="PivotStyleLight16"/>
  <colors>
    <mruColors>
      <color rgb="FFFF3300"/>
      <color rgb="FFFF6600"/>
      <color rgb="FF009900"/>
      <color rgb="FFFF9966"/>
      <color rgb="FF9900CC"/>
      <color rgb="FF9C00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'Mat viðskiptavina'!$B$40</c:f>
          <c:strCache>
            <c:ptCount val="1"/>
            <c:pt idx="0">
              <c:v>Trip advisor</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'Mat viðskiptavina'!$B$43</c:f>
              <c:strCache>
                <c:ptCount val="1"/>
                <c:pt idx="0">
                  <c:v>Heildareinkunn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'Mat viðskiptavina'!$C$42:$N$42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'Mat viðskiptavina'!$C$43:$N$43</c:f>
              <c:numCache>
                <c:formatCode>General</c:formatCode>
                <c:ptCount val="12"/>
                <c:pt idx="0">
                  <c:v>2</c:v>
                </c:pt>
              </c:numCache>
            </c:numRef>
          </c:val>
          <c:smooth val="0"/>
          <c:extLst>
            <c:ext xmlns:c16="http://schemas.microsoft.com/office/drawing/2014/chart" uri="{C3380CC4-5D6E-409C-BE32-E72D297353CC}">
              <c16:uniqueId val="{00000000-8734-4A11-9881-D4F647190C04}"/>
            </c:ext>
          </c:extLst>
        </c:ser>
        <c:ser>
          <c:idx val="1"/>
          <c:order val="1"/>
          <c:tx>
            <c:strRef>
              <c:f>'Mat viðskiptavina'!$B$44</c:f>
              <c:strCache>
                <c:ptCount val="1"/>
                <c:pt idx="0">
                  <c:v>Cleanliness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'Mat viðskiptavina'!$C$42:$N$42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'Mat viðskiptavina'!$C$44:$N$44</c:f>
              <c:numCache>
                <c:formatCode>General</c:formatCode>
                <c:ptCount val="12"/>
                <c:pt idx="0">
                  <c:v>3</c:v>
                </c:pt>
              </c:numCache>
            </c:numRef>
          </c:val>
          <c:smooth val="0"/>
          <c:extLst>
            <c:ext xmlns:c16="http://schemas.microsoft.com/office/drawing/2014/chart" uri="{C3380CC4-5D6E-409C-BE32-E72D297353CC}">
              <c16:uniqueId val="{00000001-8734-4A11-9881-D4F647190C04}"/>
            </c:ext>
          </c:extLst>
        </c:ser>
        <c:ser>
          <c:idx val="2"/>
          <c:order val="2"/>
          <c:tx>
            <c:strRef>
              <c:f>'Mat viðskiptavina'!$B$45</c:f>
              <c:strCache>
                <c:ptCount val="1"/>
                <c:pt idx="0">
                  <c:v>Location</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'Mat viðskiptavina'!$C$42:$N$42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'Mat viðskiptavina'!$C$45:$N$45</c:f>
              <c:numCache>
                <c:formatCode>General</c:formatCode>
                <c:ptCount val="12"/>
                <c:pt idx="0">
                  <c:v>4</c:v>
                </c:pt>
              </c:numCache>
            </c:numRef>
          </c:val>
          <c:smooth val="0"/>
          <c:extLst>
            <c:ext xmlns:c16="http://schemas.microsoft.com/office/drawing/2014/chart" uri="{C3380CC4-5D6E-409C-BE32-E72D297353CC}">
              <c16:uniqueId val="{00000002-8734-4A11-9881-D4F647190C04}"/>
            </c:ext>
          </c:extLst>
        </c:ser>
        <c:ser>
          <c:idx val="3"/>
          <c:order val="3"/>
          <c:tx>
            <c:strRef>
              <c:f>'Mat viðskiptavina'!$B$46</c:f>
              <c:strCache>
                <c:ptCount val="1"/>
                <c:pt idx="0">
                  <c:v>Service</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'Mat viðskiptavina'!$C$42:$N$42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'Mat viðskiptavina'!$C$46:$N$46</c:f>
              <c:numCache>
                <c:formatCode>General</c:formatCode>
                <c:ptCount val="12"/>
                <c:pt idx="0">
                  <c:v>2</c:v>
                </c:pt>
              </c:numCache>
            </c:numRef>
          </c:val>
          <c:smooth val="0"/>
          <c:extLst>
            <c:ext xmlns:c16="http://schemas.microsoft.com/office/drawing/2014/chart" uri="{C3380CC4-5D6E-409C-BE32-E72D297353CC}">
              <c16:uniqueId val="{00000003-8734-4A11-9881-D4F647190C04}"/>
            </c:ext>
          </c:extLst>
        </c:ser>
        <c:ser>
          <c:idx val="4"/>
          <c:order val="4"/>
          <c:tx>
            <c:strRef>
              <c:f>'Mat viðskiptavina'!$B$47</c:f>
              <c:strCache>
                <c:ptCount val="1"/>
                <c:pt idx="0">
                  <c:v>Value</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'Mat viðskiptavina'!$C$42:$N$42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'Mat viðskiptavina'!$C$47:$N$47</c:f>
              <c:numCache>
                <c:formatCode>General</c:formatCode>
                <c:ptCount val="12"/>
                <c:pt idx="0">
                  <c:v>5</c:v>
                </c:pt>
              </c:numCache>
            </c:numRef>
          </c:val>
          <c:smooth val="0"/>
          <c:extLst>
            <c:ext xmlns:c16="http://schemas.microsoft.com/office/drawing/2014/chart" uri="{C3380CC4-5D6E-409C-BE32-E72D297353CC}">
              <c16:uniqueId val="{00000004-8734-4A11-9881-D4F647190C04}"/>
            </c:ext>
          </c:extLst>
        </c:ser>
        <c:dLbls>
          <c:showLegendKey val="0"/>
          <c:showVal val="0"/>
          <c:showCatName val="0"/>
          <c:showSerName val="0"/>
          <c:showPercent val="0"/>
          <c:showBubbleSize val="0"/>
        </c:dLbls>
        <c:marker val="1"/>
        <c:smooth val="0"/>
        <c:axId val="595263727"/>
        <c:axId val="595259151"/>
      </c:lineChart>
      <c:catAx>
        <c:axId val="595263727"/>
        <c:scaling>
          <c:orientation val="minMax"/>
        </c:scaling>
        <c:delete val="0"/>
        <c:axPos val="b"/>
        <c:title>
          <c:tx>
            <c:strRef>
              <c:f>'Mat viðskiptavina'!$B$42</c:f>
              <c:strCache>
                <c:ptCount val="1"/>
                <c:pt idx="0">
                  <c:v>Mán.</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5259151"/>
        <c:crosses val="autoZero"/>
        <c:auto val="1"/>
        <c:lblAlgn val="ctr"/>
        <c:lblOffset val="100"/>
        <c:noMultiLvlLbl val="0"/>
      </c:catAx>
      <c:valAx>
        <c:axId val="59525915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is-IS"/>
                  <a:t>Einkunn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526372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'Seldar einingar'!$D$58</c:f>
              <c:strCache>
                <c:ptCount val="1"/>
                <c:pt idx="0">
                  <c:v>Seldar [einingar 1] per starfsmann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'Seldar einingar'!$E$55:$P$55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'Seldar einingar'!$E$58:$P$58</c:f>
              <c:numCache>
                <c:formatCode>0.0</c:formatCode>
                <c:ptCount val="12"/>
                <c:pt idx="0">
                  <c:v>1.6</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84A-41B8-9766-E2CDA123CE60}"/>
            </c:ext>
          </c:extLst>
        </c:ser>
        <c:dLbls>
          <c:dLblPos val="outEnd"/>
          <c:showLegendKey val="0"/>
          <c:showVal val="1"/>
          <c:showCatName val="0"/>
          <c:showSerName val="0"/>
          <c:showPercent val="0"/>
          <c:showBubbleSize val="0"/>
        </c:dLbls>
        <c:gapWidth val="219"/>
        <c:overlap val="-27"/>
        <c:axId val="737879519"/>
        <c:axId val="737885343"/>
      </c:barChart>
      <c:catAx>
        <c:axId val="737879519"/>
        <c:scaling>
          <c:orientation val="minMax"/>
        </c:scaling>
        <c:delete val="0"/>
        <c:axPos val="b"/>
        <c:title>
          <c:tx>
            <c:strRef>
              <c:f>'Seldar einingar'!$D$55</c:f>
              <c:strCache>
                <c:ptCount val="1"/>
                <c:pt idx="0">
                  <c:v>Mán.</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885343"/>
        <c:crosses val="autoZero"/>
        <c:auto val="1"/>
        <c:lblAlgn val="ctr"/>
        <c:lblOffset val="100"/>
        <c:noMultiLvlLbl val="0"/>
      </c:catAx>
      <c:valAx>
        <c:axId val="73788534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87951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'Seldar einingar'!$D$65</c:f>
              <c:strCache>
                <c:ptCount val="1"/>
                <c:pt idx="0">
                  <c:v>Seldar [einingar 2] per starfsmann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'Seldar einingar'!$E$62:$P$62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'Seldar einingar'!$E$65:$P$65</c:f>
              <c:numCache>
                <c:formatCode>0.0</c:formatCode>
                <c:ptCount val="12"/>
                <c:pt idx="0">
                  <c:v>200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871-4A15-B454-2F44D2B7FB36}"/>
            </c:ext>
          </c:extLst>
        </c:ser>
        <c:dLbls>
          <c:dLblPos val="outEnd"/>
          <c:showLegendKey val="0"/>
          <c:showVal val="1"/>
          <c:showCatName val="0"/>
          <c:showSerName val="0"/>
          <c:showPercent val="0"/>
          <c:showBubbleSize val="0"/>
        </c:dLbls>
        <c:gapWidth val="219"/>
        <c:overlap val="-27"/>
        <c:axId val="1051285455"/>
        <c:axId val="1051285871"/>
      </c:barChart>
      <c:catAx>
        <c:axId val="1051285455"/>
        <c:scaling>
          <c:orientation val="minMax"/>
        </c:scaling>
        <c:delete val="0"/>
        <c:axPos val="b"/>
        <c:title>
          <c:tx>
            <c:strRef>
              <c:f>'Seldar einingar'!$D$62</c:f>
              <c:strCache>
                <c:ptCount val="1"/>
                <c:pt idx="0">
                  <c:v>Mán.</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1285871"/>
        <c:crosses val="autoZero"/>
        <c:auto val="1"/>
        <c:lblAlgn val="ctr"/>
        <c:lblOffset val="100"/>
        <c:noMultiLvlLbl val="0"/>
      </c:catAx>
      <c:valAx>
        <c:axId val="105128587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128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'Seldar einingar'!$D$72</c:f>
              <c:strCache>
                <c:ptCount val="1"/>
                <c:pt idx="0">
                  <c:v>Seldar [einingar 3] per starfsmann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'Seldar einingar'!$E$69:$P$69</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'Seldar einingar'!$E$72:$P$72</c:f>
              <c:numCache>
                <c:formatCode>0.0</c:formatCode>
                <c:ptCount val="12"/>
                <c:pt idx="0">
                  <c:v>20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530-40B7-9132-82C662C5EC33}"/>
            </c:ext>
          </c:extLst>
        </c:ser>
        <c:dLbls>
          <c:dLblPos val="outEnd"/>
          <c:showLegendKey val="0"/>
          <c:showVal val="1"/>
          <c:showCatName val="0"/>
          <c:showSerName val="0"/>
          <c:showPercent val="0"/>
          <c:showBubbleSize val="0"/>
        </c:dLbls>
        <c:gapWidth val="219"/>
        <c:overlap val="-27"/>
        <c:axId val="1051296687"/>
        <c:axId val="1051297519"/>
      </c:barChart>
      <c:catAx>
        <c:axId val="1051296687"/>
        <c:scaling>
          <c:orientation val="minMax"/>
        </c:scaling>
        <c:delete val="0"/>
        <c:axPos val="b"/>
        <c:title>
          <c:tx>
            <c:strRef>
              <c:f>'Seldar einingar'!$D$69</c:f>
              <c:strCache>
                <c:ptCount val="1"/>
                <c:pt idx="0">
                  <c:v>Mán.</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1297519"/>
        <c:crosses val="autoZero"/>
        <c:auto val="1"/>
        <c:lblAlgn val="ctr"/>
        <c:lblOffset val="100"/>
        <c:noMultiLvlLbl val="0"/>
      </c:catAx>
      <c:valAx>
        <c:axId val="105129751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12966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Tekjur!$C$58</c:f>
              <c:strCache>
                <c:ptCount val="1"/>
                <c:pt idx="0">
                  <c:v>Tekjur per stöðugildi</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Tekjur!$D$58:$O$58</c:f>
              <c:numCache>
                <c:formatCode>#,##0</c:formatCode>
                <c:ptCount val="12"/>
                <c:pt idx="0">
                  <c:v>200000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CA4-4A04-92DA-92A06609F4E2}"/>
            </c:ext>
          </c:extLst>
        </c:ser>
        <c:dLbls>
          <c:dLblPos val="outEnd"/>
          <c:showLegendKey val="0"/>
          <c:showVal val="1"/>
          <c:showCatName val="0"/>
          <c:showSerName val="0"/>
          <c:showPercent val="0"/>
          <c:showBubbleSize val="0"/>
        </c:dLbls>
        <c:gapWidth val="219"/>
        <c:overlap val="-27"/>
        <c:axId val="109691919"/>
        <c:axId val="109688175"/>
      </c:barChart>
      <c:catAx>
        <c:axId val="109691919"/>
        <c:scaling>
          <c:orientation val="minMax"/>
        </c:scaling>
        <c:delete val="0"/>
        <c:axPos val="b"/>
        <c:title>
          <c:tx>
            <c:strRef>
              <c:f>Tekjur!$C$55</c:f>
              <c:strCache>
                <c:ptCount val="1"/>
                <c:pt idx="0">
                  <c:v>Mán.</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688175"/>
        <c:crosses val="autoZero"/>
        <c:auto val="1"/>
        <c:lblAlgn val="ctr"/>
        <c:lblOffset val="100"/>
        <c:noMultiLvlLbl val="0"/>
      </c:catAx>
      <c:valAx>
        <c:axId val="1096881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69191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Tekjur!$C$67</c:f>
              <c:strCache>
                <c:ptCount val="1"/>
                <c:pt idx="0">
                  <c:v>Tekjur per viðskiptavin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Tekjur!$D$67:$O$67</c:f>
              <c:numCache>
                <c:formatCode>_-* #,##0_-;\-* #,##0_-;_-* "-"??_-;_-@_-</c:formatCode>
                <c:ptCount val="12"/>
                <c:pt idx="0">
                  <c:v>10000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1C0-488A-A4B4-0A7F5BAF8237}"/>
            </c:ext>
          </c:extLst>
        </c:ser>
        <c:dLbls>
          <c:dLblPos val="outEnd"/>
          <c:showLegendKey val="0"/>
          <c:showVal val="1"/>
          <c:showCatName val="0"/>
          <c:showSerName val="0"/>
          <c:showPercent val="0"/>
          <c:showBubbleSize val="0"/>
        </c:dLbls>
        <c:gapWidth val="219"/>
        <c:overlap val="-27"/>
        <c:axId val="292010463"/>
        <c:axId val="291986335"/>
      </c:barChart>
      <c:catAx>
        <c:axId val="292010463"/>
        <c:scaling>
          <c:orientation val="minMax"/>
        </c:scaling>
        <c:delete val="0"/>
        <c:axPos val="b"/>
        <c:title>
          <c:tx>
            <c:strRef>
              <c:f>Tekjur!$C$64</c:f>
              <c:strCache>
                <c:ptCount val="1"/>
                <c:pt idx="0">
                  <c:v>Mán.</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1986335"/>
        <c:crosses val="autoZero"/>
        <c:auto val="1"/>
        <c:lblAlgn val="ctr"/>
        <c:lblOffset val="100"/>
        <c:noMultiLvlLbl val="0"/>
      </c:catAx>
      <c:valAx>
        <c:axId val="291986335"/>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201046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Starfsánægja!$D$35</c:f>
          <c:strCache>
            <c:ptCount val="1"/>
            <c:pt idx="0">
              <c:v>Starfsánægja</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Starfsánægja!$D$38</c:f>
              <c:strCache>
                <c:ptCount val="1"/>
                <c:pt idx="0">
                  <c:v>Fyrsta mæling</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Starfsánægja!$D$40:$D$59</c:f>
              <c:strCache>
                <c:ptCount val="20"/>
                <c:pt idx="0">
                  <c:v>Ég er almennt ánægð/ur í vinnunni</c:v>
                </c:pt>
                <c:pt idx="1">
                  <c:v>Ég get nýtt þekkingu mína og hæfni í núverandi starfi</c:v>
                </c:pt>
                <c:pt idx="2">
                  <c:v>Ég veit fyrirfram hvenær ég þarf að vinna yfirvinnu</c:v>
                </c:pt>
                <c:pt idx="3">
                  <c:v>Ég fæ viðeigandi þjálfun til að sinna starfi mínu</c:v>
                </c:pt>
                <c:pt idx="4">
                  <c:v>Samstarfsmenn mínir sýna mér almennt vingjarnlegt viðmót</c:v>
                </c:pt>
                <c:pt idx="5">
                  <c:v>Ég kemst frá vinnu þegar ég nauðsynlega þarf á að halda (t.d. til læknis)</c:v>
                </c:pt>
                <c:pt idx="6">
                  <c:v>Starfsmenn sýna hver öðrum umburðarlyndi á vinnustaðnum</c:v>
                </c:pt>
                <c:pt idx="7">
                  <c:v>Ég fær stuðning frá næsta yfirmanni þegar við á</c:v>
                </c:pt>
                <c:pt idx="8">
                  <c:v>Vinnustaðurinn er laus við hótanir og ofbeldi</c:v>
                </c:pt>
                <c:pt idx="9">
                  <c:v>Ég veit til hvers er ætlast af mér í vinnunni</c:v>
                </c:pt>
                <c:pt idx="10">
                  <c:v>Upplýsingaflæði á vinnustaðnum er í lagi</c:v>
                </c:pt>
                <c:pt idx="11">
                  <c:v>Það er komið fram við alla starfsmenn á jafnréttisgrundvelli</c:v>
                </c:pt>
                <c:pt idx="12">
                  <c:v>Vinnutíminn er eins og um var samið</c:v>
                </c:pt>
                <c:pt idx="13">
                  <c:v>Það er borin virðing fyrir mér sem starfsmani</c:v>
                </c:pt>
                <c:pt idx="14">
                  <c:v>Mér tekst að ljúka verkefnum mínum á tilsettum tíma</c:v>
                </c:pt>
                <c:pt idx="15">
                  <c:v>Vinnustaðurinn er laus við samskiptavandamál</c:v>
                </c:pt>
                <c:pt idx="16">
                  <c:v>Vinnustaðurinn er laus við einelti</c:v>
                </c:pt>
                <c:pt idx="17">
                  <c:v>Ég fæ stuðning frá samstarfsfólki þegar við á</c:v>
                </c:pt>
                <c:pt idx="18">
                  <c:v>Ég myndi mæla með vinnustaðnum</c:v>
                </c:pt>
                <c:pt idx="19">
                  <c:v>Ég er óeðlilega þreytt/ur eftir vinnudaginn</c:v>
                </c:pt>
              </c:strCache>
            </c:strRef>
          </c:cat>
          <c:val>
            <c:numRef>
              <c:f>Starfsánægja!$K$40:$K$59</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838D-4FA2-9823-D17D15D63E83}"/>
            </c:ext>
          </c:extLst>
        </c:ser>
        <c:ser>
          <c:idx val="1"/>
          <c:order val="1"/>
          <c:tx>
            <c:v>Önnur mæling</c:v>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Starfsánægja!$K$72:$K$91</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2-838D-4FA2-9823-D17D15D63E83}"/>
            </c:ext>
          </c:extLst>
        </c:ser>
        <c:dLbls>
          <c:dLblPos val="ctr"/>
          <c:showLegendKey val="0"/>
          <c:showVal val="1"/>
          <c:showCatName val="0"/>
          <c:showSerName val="0"/>
          <c:showPercent val="0"/>
          <c:showBubbleSize val="0"/>
        </c:dLbls>
        <c:gapWidth val="150"/>
        <c:axId val="1066373312"/>
        <c:axId val="1066374144"/>
      </c:barChart>
      <c:catAx>
        <c:axId val="1066373312"/>
        <c:scaling>
          <c:orientation val="maxMin"/>
        </c:scaling>
        <c:delete val="0"/>
        <c:axPos val="l"/>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6374144"/>
        <c:crosses val="autoZero"/>
        <c:auto val="1"/>
        <c:lblAlgn val="ctr"/>
        <c:lblOffset val="100"/>
        <c:noMultiLvlLbl val="0"/>
      </c:catAx>
      <c:valAx>
        <c:axId val="1066374144"/>
        <c:scaling>
          <c:orientation val="minMax"/>
          <c:max val="5"/>
        </c:scaling>
        <c:delete val="1"/>
        <c:axPos val="t"/>
        <c:numFmt formatCode="0.0" sourceLinked="1"/>
        <c:majorTickMark val="none"/>
        <c:minorTickMark val="none"/>
        <c:tickLblPos val="nextTo"/>
        <c:crossAx val="106637331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Starfsmannavelta!$E$42</c:f>
          <c:strCache>
            <c:ptCount val="1"/>
            <c:pt idx="0">
              <c:v>Starfsmannavelta - hálfsársvelta</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Starfsmannavelta!$D$52</c:f>
              <c:strCache>
                <c:ptCount val="1"/>
                <c:pt idx="0">
                  <c:v>Heildarvelta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Starfsmannavelta!$E$44:$H$44</c:f>
              <c:strCache>
                <c:ptCount val="4"/>
                <c:pt idx="0">
                  <c:v>T0 sl. 6 mán</c:v>
                </c:pt>
                <c:pt idx="1">
                  <c:v>T1 sl. 6 mán.</c:v>
                </c:pt>
                <c:pt idx="2">
                  <c:v>T2 sl. 6 mán.</c:v>
                </c:pt>
                <c:pt idx="3">
                  <c:v>T3 sl. 6 mán.</c:v>
                </c:pt>
              </c:strCache>
            </c:strRef>
          </c:cat>
          <c:val>
            <c:numRef>
              <c:f>Starfsmannavelta!$E$52:$H$52</c:f>
              <c:numCache>
                <c:formatCode>0.0%</c:formatCode>
                <c:ptCount val="4"/>
                <c:pt idx="0">
                  <c:v>0.26666666666666666</c:v>
                </c:pt>
                <c:pt idx="1">
                  <c:v>0</c:v>
                </c:pt>
                <c:pt idx="2">
                  <c:v>0</c:v>
                </c:pt>
                <c:pt idx="3">
                  <c:v>0</c:v>
                </c:pt>
              </c:numCache>
            </c:numRef>
          </c:val>
          <c:smooth val="0"/>
          <c:extLst>
            <c:ext xmlns:c16="http://schemas.microsoft.com/office/drawing/2014/chart" uri="{C3380CC4-5D6E-409C-BE32-E72D297353CC}">
              <c16:uniqueId val="{00000000-CA90-4F9D-8FF3-D65D54DBF498}"/>
            </c:ext>
          </c:extLst>
        </c:ser>
        <c:ser>
          <c:idx val="1"/>
          <c:order val="1"/>
          <c:tx>
            <c:strRef>
              <c:f>Starfsmannavelta!$D$54</c:f>
              <c:strCache>
                <c:ptCount val="1"/>
                <c:pt idx="0">
                  <c:v>Raunvelta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Starfsmannavelta!$E$44:$H$44</c:f>
              <c:strCache>
                <c:ptCount val="4"/>
                <c:pt idx="0">
                  <c:v>T0 sl. 6 mán</c:v>
                </c:pt>
                <c:pt idx="1">
                  <c:v>T1 sl. 6 mán.</c:v>
                </c:pt>
                <c:pt idx="2">
                  <c:v>T2 sl. 6 mán.</c:v>
                </c:pt>
                <c:pt idx="3">
                  <c:v>T3 sl. 6 mán.</c:v>
                </c:pt>
              </c:strCache>
            </c:strRef>
          </c:cat>
          <c:val>
            <c:numRef>
              <c:f>Starfsmannavelta!$E$54:$H$54</c:f>
              <c:numCache>
                <c:formatCode>0.0%</c:formatCode>
                <c:ptCount val="4"/>
                <c:pt idx="0">
                  <c:v>0.13333333333333333</c:v>
                </c:pt>
                <c:pt idx="1">
                  <c:v>0</c:v>
                </c:pt>
                <c:pt idx="2">
                  <c:v>0</c:v>
                </c:pt>
                <c:pt idx="3">
                  <c:v>0</c:v>
                </c:pt>
              </c:numCache>
            </c:numRef>
          </c:val>
          <c:smooth val="0"/>
          <c:extLst>
            <c:ext xmlns:c16="http://schemas.microsoft.com/office/drawing/2014/chart" uri="{C3380CC4-5D6E-409C-BE32-E72D297353CC}">
              <c16:uniqueId val="{00000001-CA90-4F9D-8FF3-D65D54DBF498}"/>
            </c:ext>
          </c:extLst>
        </c:ser>
        <c:ser>
          <c:idx val="2"/>
          <c:order val="2"/>
          <c:tx>
            <c:strRef>
              <c:f>Starfsmannavelta!$D$56</c:f>
              <c:strCache>
                <c:ptCount val="1"/>
                <c:pt idx="0">
                  <c:v>Nýliðavelta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Starfsmannavelta!$E$44:$H$44</c:f>
              <c:strCache>
                <c:ptCount val="4"/>
                <c:pt idx="0">
                  <c:v>T0 sl. 6 mán</c:v>
                </c:pt>
                <c:pt idx="1">
                  <c:v>T1 sl. 6 mán.</c:v>
                </c:pt>
                <c:pt idx="2">
                  <c:v>T2 sl. 6 mán.</c:v>
                </c:pt>
                <c:pt idx="3">
                  <c:v>T3 sl. 6 mán.</c:v>
                </c:pt>
              </c:strCache>
            </c:strRef>
          </c:cat>
          <c:val>
            <c:numRef>
              <c:f>Starfsmannavelta!$E$56:$H$56</c:f>
              <c:numCache>
                <c:formatCode>0.0%</c:formatCode>
                <c:ptCount val="4"/>
                <c:pt idx="0">
                  <c:v>0.5</c:v>
                </c:pt>
                <c:pt idx="1">
                  <c:v>0</c:v>
                </c:pt>
                <c:pt idx="2">
                  <c:v>0</c:v>
                </c:pt>
                <c:pt idx="3">
                  <c:v>0</c:v>
                </c:pt>
              </c:numCache>
            </c:numRef>
          </c:val>
          <c:smooth val="0"/>
          <c:extLst>
            <c:ext xmlns:c16="http://schemas.microsoft.com/office/drawing/2014/chart" uri="{C3380CC4-5D6E-409C-BE32-E72D297353CC}">
              <c16:uniqueId val="{00000002-CA90-4F9D-8FF3-D65D54DBF498}"/>
            </c:ext>
          </c:extLst>
        </c:ser>
        <c:dLbls>
          <c:showLegendKey val="0"/>
          <c:showVal val="0"/>
          <c:showCatName val="0"/>
          <c:showSerName val="0"/>
          <c:showPercent val="0"/>
          <c:showBubbleSize val="0"/>
        </c:dLbls>
        <c:marker val="1"/>
        <c:smooth val="0"/>
        <c:axId val="291925183"/>
        <c:axId val="291928927"/>
      </c:lineChart>
      <c:catAx>
        <c:axId val="2919251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1928927"/>
        <c:crosses val="autoZero"/>
        <c:auto val="1"/>
        <c:lblAlgn val="ctr"/>
        <c:lblOffset val="100"/>
        <c:noMultiLvlLbl val="0"/>
      </c:catAx>
      <c:valAx>
        <c:axId val="2919289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192518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Starfsmannavelta!$J$42</c:f>
          <c:strCache>
            <c:ptCount val="1"/>
            <c:pt idx="0">
              <c:v>Starfsmannavelta - ársvelta</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Starfsmannavelta!$D$52</c:f>
              <c:strCache>
                <c:ptCount val="1"/>
                <c:pt idx="0">
                  <c:v>Heildarvelta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Starfsmannavelta!$J$44:$K$44</c:f>
              <c:strCache>
                <c:ptCount val="2"/>
                <c:pt idx="0">
                  <c:v>T0 sl. ár</c:v>
                </c:pt>
                <c:pt idx="1">
                  <c:v>T1 sl. ár</c:v>
                </c:pt>
              </c:strCache>
            </c:strRef>
          </c:cat>
          <c:val>
            <c:numRef>
              <c:f>Starfsmannavelta!$J$52:$K$52</c:f>
              <c:numCache>
                <c:formatCode>0.0%</c:formatCode>
                <c:ptCount val="2"/>
                <c:pt idx="0">
                  <c:v>0.38095238095238093</c:v>
                </c:pt>
                <c:pt idx="1">
                  <c:v>0</c:v>
                </c:pt>
              </c:numCache>
            </c:numRef>
          </c:val>
          <c:smooth val="0"/>
          <c:extLst>
            <c:ext xmlns:c16="http://schemas.microsoft.com/office/drawing/2014/chart" uri="{C3380CC4-5D6E-409C-BE32-E72D297353CC}">
              <c16:uniqueId val="{00000000-CAB8-44E2-A788-A093484BD497}"/>
            </c:ext>
          </c:extLst>
        </c:ser>
        <c:ser>
          <c:idx val="1"/>
          <c:order val="1"/>
          <c:tx>
            <c:strRef>
              <c:f>Starfsmannavelta!$D$54</c:f>
              <c:strCache>
                <c:ptCount val="1"/>
                <c:pt idx="0">
                  <c:v>Raunvelta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Starfsmannavelta!$J$44:$K$44</c:f>
              <c:strCache>
                <c:ptCount val="2"/>
                <c:pt idx="0">
                  <c:v>T0 sl. ár</c:v>
                </c:pt>
                <c:pt idx="1">
                  <c:v>T1 sl. ár</c:v>
                </c:pt>
              </c:strCache>
            </c:strRef>
          </c:cat>
          <c:val>
            <c:numRef>
              <c:f>Starfsmannavelta!$J$54:$K$54</c:f>
              <c:numCache>
                <c:formatCode>0.0%</c:formatCode>
                <c:ptCount val="2"/>
                <c:pt idx="0">
                  <c:v>0.19047619047619047</c:v>
                </c:pt>
                <c:pt idx="1">
                  <c:v>0</c:v>
                </c:pt>
              </c:numCache>
            </c:numRef>
          </c:val>
          <c:smooth val="0"/>
          <c:extLst>
            <c:ext xmlns:c16="http://schemas.microsoft.com/office/drawing/2014/chart" uri="{C3380CC4-5D6E-409C-BE32-E72D297353CC}">
              <c16:uniqueId val="{00000001-CAB8-44E2-A788-A093484BD497}"/>
            </c:ext>
          </c:extLst>
        </c:ser>
        <c:ser>
          <c:idx val="2"/>
          <c:order val="2"/>
          <c:tx>
            <c:strRef>
              <c:f>Starfsmannavelta!$D$56</c:f>
              <c:strCache>
                <c:ptCount val="1"/>
                <c:pt idx="0">
                  <c:v>Nýliðavelta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Starfsmannavelta!$J$44:$K$44</c:f>
              <c:strCache>
                <c:ptCount val="2"/>
                <c:pt idx="0">
                  <c:v>T0 sl. ár</c:v>
                </c:pt>
                <c:pt idx="1">
                  <c:v>T1 sl. ár</c:v>
                </c:pt>
              </c:strCache>
            </c:strRef>
          </c:cat>
          <c:val>
            <c:numRef>
              <c:f>Starfsmannavelta!$J$56:$K$56</c:f>
              <c:numCache>
                <c:formatCode>0.0%</c:formatCode>
                <c:ptCount val="2"/>
                <c:pt idx="0">
                  <c:v>0.4</c:v>
                </c:pt>
                <c:pt idx="1">
                  <c:v>0</c:v>
                </c:pt>
              </c:numCache>
            </c:numRef>
          </c:val>
          <c:smooth val="0"/>
          <c:extLst>
            <c:ext xmlns:c16="http://schemas.microsoft.com/office/drawing/2014/chart" uri="{C3380CC4-5D6E-409C-BE32-E72D297353CC}">
              <c16:uniqueId val="{00000003-CAB8-44E2-A788-A093484BD497}"/>
            </c:ext>
          </c:extLst>
        </c:ser>
        <c:dLbls>
          <c:showLegendKey val="0"/>
          <c:showVal val="0"/>
          <c:showCatName val="0"/>
          <c:showSerName val="0"/>
          <c:showPercent val="0"/>
          <c:showBubbleSize val="0"/>
        </c:dLbls>
        <c:marker val="1"/>
        <c:smooth val="0"/>
        <c:axId val="291975103"/>
        <c:axId val="291963455"/>
      </c:lineChart>
      <c:catAx>
        <c:axId val="2919751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1963455"/>
        <c:crosses val="autoZero"/>
        <c:auto val="1"/>
        <c:lblAlgn val="ctr"/>
        <c:lblOffset val="100"/>
        <c:noMultiLvlLbl val="0"/>
      </c:catAx>
      <c:valAx>
        <c:axId val="29196345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197510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'Mat viðskiptavina'!$B$40</c:f>
          <c:strCache>
            <c:ptCount val="1"/>
            <c:pt idx="0">
              <c:v>Trip advisor</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'Mat viðskiptavina'!$B$43</c:f>
              <c:strCache>
                <c:ptCount val="1"/>
                <c:pt idx="0">
                  <c:v>Heildareinkunn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'Mat viðskiptavina'!$C$42:$N$42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'Mat viðskiptavina'!$C$43:$N$43</c:f>
              <c:numCache>
                <c:formatCode>General</c:formatCode>
                <c:ptCount val="12"/>
                <c:pt idx="0">
                  <c:v>2</c:v>
                </c:pt>
              </c:numCache>
            </c:numRef>
          </c:val>
          <c:smooth val="0"/>
          <c:extLst>
            <c:ext xmlns:c16="http://schemas.microsoft.com/office/drawing/2014/chart" uri="{C3380CC4-5D6E-409C-BE32-E72D297353CC}">
              <c16:uniqueId val="{00000000-FDAD-438D-A882-DBA12C547C10}"/>
            </c:ext>
          </c:extLst>
        </c:ser>
        <c:ser>
          <c:idx val="1"/>
          <c:order val="1"/>
          <c:tx>
            <c:strRef>
              <c:f>'Mat viðskiptavina'!$B$44</c:f>
              <c:strCache>
                <c:ptCount val="1"/>
                <c:pt idx="0">
                  <c:v>Cleanliness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'Mat viðskiptavina'!$C$42:$N$42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'Mat viðskiptavina'!$C$44:$N$44</c:f>
              <c:numCache>
                <c:formatCode>General</c:formatCode>
                <c:ptCount val="12"/>
                <c:pt idx="0">
                  <c:v>3</c:v>
                </c:pt>
              </c:numCache>
            </c:numRef>
          </c:val>
          <c:smooth val="0"/>
          <c:extLst>
            <c:ext xmlns:c16="http://schemas.microsoft.com/office/drawing/2014/chart" uri="{C3380CC4-5D6E-409C-BE32-E72D297353CC}">
              <c16:uniqueId val="{00000001-FDAD-438D-A882-DBA12C547C10}"/>
            </c:ext>
          </c:extLst>
        </c:ser>
        <c:ser>
          <c:idx val="2"/>
          <c:order val="2"/>
          <c:tx>
            <c:strRef>
              <c:f>'Mat viðskiptavina'!$B$45</c:f>
              <c:strCache>
                <c:ptCount val="1"/>
                <c:pt idx="0">
                  <c:v>Location</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'Mat viðskiptavina'!$C$42:$N$42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'Mat viðskiptavina'!$C$45:$N$45</c:f>
              <c:numCache>
                <c:formatCode>General</c:formatCode>
                <c:ptCount val="12"/>
                <c:pt idx="0">
                  <c:v>4</c:v>
                </c:pt>
              </c:numCache>
            </c:numRef>
          </c:val>
          <c:smooth val="0"/>
          <c:extLst>
            <c:ext xmlns:c16="http://schemas.microsoft.com/office/drawing/2014/chart" uri="{C3380CC4-5D6E-409C-BE32-E72D297353CC}">
              <c16:uniqueId val="{00000002-FDAD-438D-A882-DBA12C547C10}"/>
            </c:ext>
          </c:extLst>
        </c:ser>
        <c:ser>
          <c:idx val="3"/>
          <c:order val="3"/>
          <c:tx>
            <c:strRef>
              <c:f>'Mat viðskiptavina'!$B$46</c:f>
              <c:strCache>
                <c:ptCount val="1"/>
                <c:pt idx="0">
                  <c:v>Service</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'Mat viðskiptavina'!$C$42:$N$42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'Mat viðskiptavina'!$C$46:$N$46</c:f>
              <c:numCache>
                <c:formatCode>General</c:formatCode>
                <c:ptCount val="12"/>
                <c:pt idx="0">
                  <c:v>2</c:v>
                </c:pt>
              </c:numCache>
            </c:numRef>
          </c:val>
          <c:smooth val="0"/>
          <c:extLst>
            <c:ext xmlns:c16="http://schemas.microsoft.com/office/drawing/2014/chart" uri="{C3380CC4-5D6E-409C-BE32-E72D297353CC}">
              <c16:uniqueId val="{00000003-FDAD-438D-A882-DBA12C547C10}"/>
            </c:ext>
          </c:extLst>
        </c:ser>
        <c:ser>
          <c:idx val="4"/>
          <c:order val="4"/>
          <c:tx>
            <c:strRef>
              <c:f>'Mat viðskiptavina'!$B$47</c:f>
              <c:strCache>
                <c:ptCount val="1"/>
                <c:pt idx="0">
                  <c:v>Value</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'Mat viðskiptavina'!$C$42:$N$42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'Mat viðskiptavina'!$C$47:$N$47</c:f>
              <c:numCache>
                <c:formatCode>General</c:formatCode>
                <c:ptCount val="12"/>
                <c:pt idx="0">
                  <c:v>5</c:v>
                </c:pt>
              </c:numCache>
            </c:numRef>
          </c:val>
          <c:smooth val="0"/>
          <c:extLst>
            <c:ext xmlns:c16="http://schemas.microsoft.com/office/drawing/2014/chart" uri="{C3380CC4-5D6E-409C-BE32-E72D297353CC}">
              <c16:uniqueId val="{00000004-FDAD-438D-A882-DBA12C547C10}"/>
            </c:ext>
          </c:extLst>
        </c:ser>
        <c:dLbls>
          <c:showLegendKey val="0"/>
          <c:showVal val="0"/>
          <c:showCatName val="0"/>
          <c:showSerName val="0"/>
          <c:showPercent val="0"/>
          <c:showBubbleSize val="0"/>
        </c:dLbls>
        <c:marker val="1"/>
        <c:smooth val="0"/>
        <c:axId val="595263727"/>
        <c:axId val="595259151"/>
      </c:lineChart>
      <c:catAx>
        <c:axId val="595263727"/>
        <c:scaling>
          <c:orientation val="minMax"/>
        </c:scaling>
        <c:delete val="0"/>
        <c:axPos val="b"/>
        <c:title>
          <c:tx>
            <c:strRef>
              <c:f>'Mat viðskiptavina'!$B$42</c:f>
              <c:strCache>
                <c:ptCount val="1"/>
                <c:pt idx="0">
                  <c:v>Mán.</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5259151"/>
        <c:crosses val="autoZero"/>
        <c:auto val="1"/>
        <c:lblAlgn val="ctr"/>
        <c:lblOffset val="100"/>
        <c:noMultiLvlLbl val="0"/>
      </c:catAx>
      <c:valAx>
        <c:axId val="59525915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is-IS"/>
                  <a:t>Einkunn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526372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'Mat viðskiptavina'!$B$50</c:f>
          <c:strCache>
            <c:ptCount val="1"/>
            <c:pt idx="0">
              <c:v>Booking</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'Mat viðskiptavina'!$B$53</c:f>
              <c:strCache>
                <c:ptCount val="1"/>
                <c:pt idx="0">
                  <c:v>Heildareinkunn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'Mat viðskiptavina'!$C$53:$N$53</c:f>
              <c:numCache>
                <c:formatCode>General</c:formatCode>
                <c:ptCount val="12"/>
              </c:numCache>
            </c:numRef>
          </c:val>
          <c:smooth val="0"/>
          <c:extLst>
            <c:ext xmlns:c16="http://schemas.microsoft.com/office/drawing/2014/chart" uri="{C3380CC4-5D6E-409C-BE32-E72D297353CC}">
              <c16:uniqueId val="{00000000-09A3-41DF-9DC7-8164857E6A09}"/>
            </c:ext>
          </c:extLst>
        </c:ser>
        <c:ser>
          <c:idx val="1"/>
          <c:order val="1"/>
          <c:tx>
            <c:strRef>
              <c:f>'Mat viðskiptavina'!$B$54</c:f>
              <c:strCache>
                <c:ptCount val="1"/>
                <c:pt idx="0">
                  <c:v>Starfsfólk</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'Mat viðskiptavina'!$C$54:$N$54</c:f>
              <c:numCache>
                <c:formatCode>General</c:formatCode>
                <c:ptCount val="12"/>
              </c:numCache>
            </c:numRef>
          </c:val>
          <c:smooth val="0"/>
          <c:extLst>
            <c:ext xmlns:c16="http://schemas.microsoft.com/office/drawing/2014/chart" uri="{C3380CC4-5D6E-409C-BE32-E72D297353CC}">
              <c16:uniqueId val="{00000001-09A3-41DF-9DC7-8164857E6A09}"/>
            </c:ext>
          </c:extLst>
        </c:ser>
        <c:ser>
          <c:idx val="2"/>
          <c:order val="2"/>
          <c:tx>
            <c:strRef>
              <c:f>'Mat viðskiptavina'!$B$55</c:f>
              <c:strCache>
                <c:ptCount val="1"/>
                <c:pt idx="0">
                  <c:v>Þægindi</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'Mat viðskiptavina'!$C$55:$N$55</c:f>
              <c:numCache>
                <c:formatCode>General</c:formatCode>
                <c:ptCount val="12"/>
              </c:numCache>
            </c:numRef>
          </c:val>
          <c:smooth val="0"/>
          <c:extLst>
            <c:ext xmlns:c16="http://schemas.microsoft.com/office/drawing/2014/chart" uri="{C3380CC4-5D6E-409C-BE32-E72D297353CC}">
              <c16:uniqueId val="{00000002-09A3-41DF-9DC7-8164857E6A09}"/>
            </c:ext>
          </c:extLst>
        </c:ser>
        <c:ser>
          <c:idx val="3"/>
          <c:order val="3"/>
          <c:tx>
            <c:strRef>
              <c:f>'Mat viðskiptavina'!$B$56</c:f>
              <c:strCache>
                <c:ptCount val="1"/>
                <c:pt idx="0">
                  <c:v>Aðstaða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'Mat viðskiptavina'!$C$56:$N$56</c:f>
              <c:numCache>
                <c:formatCode>General</c:formatCode>
                <c:ptCount val="12"/>
              </c:numCache>
            </c:numRef>
          </c:val>
          <c:smooth val="0"/>
          <c:extLst>
            <c:ext xmlns:c16="http://schemas.microsoft.com/office/drawing/2014/chart" uri="{C3380CC4-5D6E-409C-BE32-E72D297353CC}">
              <c16:uniqueId val="{00000003-09A3-41DF-9DC7-8164857E6A09}"/>
            </c:ext>
          </c:extLst>
        </c:ser>
        <c:ser>
          <c:idx val="4"/>
          <c:order val="4"/>
          <c:tx>
            <c:strRef>
              <c:f>'Mat viðskiptavina'!$B$57</c:f>
              <c:strCache>
                <c:ptCount val="1"/>
                <c:pt idx="0">
                  <c:v>Hreinlæti</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'Mat viðskiptavina'!$C$57:$N$57</c:f>
              <c:numCache>
                <c:formatCode>General</c:formatCode>
                <c:ptCount val="12"/>
              </c:numCache>
            </c:numRef>
          </c:val>
          <c:smooth val="0"/>
          <c:extLst>
            <c:ext xmlns:c16="http://schemas.microsoft.com/office/drawing/2014/chart" uri="{C3380CC4-5D6E-409C-BE32-E72D297353CC}">
              <c16:uniqueId val="{00000004-09A3-41DF-9DC7-8164857E6A09}"/>
            </c:ext>
          </c:extLst>
        </c:ser>
        <c:ser>
          <c:idx val="5"/>
          <c:order val="5"/>
          <c:tx>
            <c:strRef>
              <c:f>'Mat viðskiptavina'!$B$58</c:f>
              <c:strCache>
                <c:ptCount val="1"/>
                <c:pt idx="0">
                  <c:v>Mikið fyrir peninginn</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Ref>
              <c:f>'Mat viðskiptavina'!$C$58:$N$58</c:f>
              <c:numCache>
                <c:formatCode>General</c:formatCode>
                <c:ptCount val="12"/>
              </c:numCache>
            </c:numRef>
          </c:val>
          <c:smooth val="0"/>
          <c:extLst>
            <c:ext xmlns:c16="http://schemas.microsoft.com/office/drawing/2014/chart" uri="{C3380CC4-5D6E-409C-BE32-E72D297353CC}">
              <c16:uniqueId val="{00000005-09A3-41DF-9DC7-8164857E6A09}"/>
            </c:ext>
          </c:extLst>
        </c:ser>
        <c:ser>
          <c:idx val="6"/>
          <c:order val="6"/>
          <c:tx>
            <c:strRef>
              <c:f>'Mat viðskiptavina'!$B$59</c:f>
              <c:strCache>
                <c:ptCount val="1"/>
                <c:pt idx="0">
                  <c:v>Staðsetning</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val>
            <c:numRef>
              <c:f>'Mat viðskiptavina'!$C$59:$N$59</c:f>
              <c:numCache>
                <c:formatCode>General</c:formatCode>
                <c:ptCount val="12"/>
              </c:numCache>
            </c:numRef>
          </c:val>
          <c:smooth val="0"/>
          <c:extLst>
            <c:ext xmlns:c16="http://schemas.microsoft.com/office/drawing/2014/chart" uri="{C3380CC4-5D6E-409C-BE32-E72D297353CC}">
              <c16:uniqueId val="{00000006-09A3-41DF-9DC7-8164857E6A09}"/>
            </c:ext>
          </c:extLst>
        </c:ser>
        <c:dLbls>
          <c:showLegendKey val="0"/>
          <c:showVal val="0"/>
          <c:showCatName val="0"/>
          <c:showSerName val="0"/>
          <c:showPercent val="0"/>
          <c:showBubbleSize val="0"/>
        </c:dLbls>
        <c:marker val="1"/>
        <c:smooth val="0"/>
        <c:axId val="2059645823"/>
        <c:axId val="2059624607"/>
      </c:lineChart>
      <c:catAx>
        <c:axId val="2059645823"/>
        <c:scaling>
          <c:orientation val="minMax"/>
        </c:scaling>
        <c:delete val="0"/>
        <c:axPos val="b"/>
        <c:title>
          <c:tx>
            <c:strRef>
              <c:f>'Mat viðskiptavina'!$B$52</c:f>
              <c:strCache>
                <c:ptCount val="1"/>
                <c:pt idx="0">
                  <c:v>Mán.</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9624607"/>
        <c:crosses val="autoZero"/>
        <c:auto val="1"/>
        <c:lblAlgn val="ctr"/>
        <c:lblOffset val="100"/>
        <c:noMultiLvlLbl val="0"/>
      </c:catAx>
      <c:valAx>
        <c:axId val="20596246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is-IS"/>
                  <a:t>Einkunn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964582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'Mat viðskiptavina'!$B$50</c:f>
          <c:strCache>
            <c:ptCount val="1"/>
            <c:pt idx="0">
              <c:v>Booking</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'Mat viðskiptavina'!$B$53</c:f>
              <c:strCache>
                <c:ptCount val="1"/>
                <c:pt idx="0">
                  <c:v>Heildareinkunn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'Mat viðskiptavina'!$C$53:$N$53</c:f>
              <c:numCache>
                <c:formatCode>General</c:formatCode>
                <c:ptCount val="12"/>
              </c:numCache>
            </c:numRef>
          </c:val>
          <c:smooth val="0"/>
          <c:extLst>
            <c:ext xmlns:c16="http://schemas.microsoft.com/office/drawing/2014/chart" uri="{C3380CC4-5D6E-409C-BE32-E72D297353CC}">
              <c16:uniqueId val="{00000000-BCA1-429D-B2BF-39FD8398CC0D}"/>
            </c:ext>
          </c:extLst>
        </c:ser>
        <c:ser>
          <c:idx val="1"/>
          <c:order val="1"/>
          <c:tx>
            <c:strRef>
              <c:f>'Mat viðskiptavina'!$B$54</c:f>
              <c:strCache>
                <c:ptCount val="1"/>
                <c:pt idx="0">
                  <c:v>Starfsfólk</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'Mat viðskiptavina'!$C$54:$N$54</c:f>
              <c:numCache>
                <c:formatCode>General</c:formatCode>
                <c:ptCount val="12"/>
              </c:numCache>
            </c:numRef>
          </c:val>
          <c:smooth val="0"/>
          <c:extLst>
            <c:ext xmlns:c16="http://schemas.microsoft.com/office/drawing/2014/chart" uri="{C3380CC4-5D6E-409C-BE32-E72D297353CC}">
              <c16:uniqueId val="{00000001-BCA1-429D-B2BF-39FD8398CC0D}"/>
            </c:ext>
          </c:extLst>
        </c:ser>
        <c:ser>
          <c:idx val="2"/>
          <c:order val="2"/>
          <c:tx>
            <c:strRef>
              <c:f>'Mat viðskiptavina'!$B$55</c:f>
              <c:strCache>
                <c:ptCount val="1"/>
                <c:pt idx="0">
                  <c:v>Þægindi</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'Mat viðskiptavina'!$C$55:$N$55</c:f>
              <c:numCache>
                <c:formatCode>General</c:formatCode>
                <c:ptCount val="12"/>
              </c:numCache>
            </c:numRef>
          </c:val>
          <c:smooth val="0"/>
          <c:extLst>
            <c:ext xmlns:c16="http://schemas.microsoft.com/office/drawing/2014/chart" uri="{C3380CC4-5D6E-409C-BE32-E72D297353CC}">
              <c16:uniqueId val="{00000002-BCA1-429D-B2BF-39FD8398CC0D}"/>
            </c:ext>
          </c:extLst>
        </c:ser>
        <c:ser>
          <c:idx val="3"/>
          <c:order val="3"/>
          <c:tx>
            <c:strRef>
              <c:f>'Mat viðskiptavina'!$B$56</c:f>
              <c:strCache>
                <c:ptCount val="1"/>
                <c:pt idx="0">
                  <c:v>Aðstaða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'Mat viðskiptavina'!$C$56:$N$56</c:f>
              <c:numCache>
                <c:formatCode>General</c:formatCode>
                <c:ptCount val="12"/>
              </c:numCache>
            </c:numRef>
          </c:val>
          <c:smooth val="0"/>
          <c:extLst>
            <c:ext xmlns:c16="http://schemas.microsoft.com/office/drawing/2014/chart" uri="{C3380CC4-5D6E-409C-BE32-E72D297353CC}">
              <c16:uniqueId val="{00000003-BCA1-429D-B2BF-39FD8398CC0D}"/>
            </c:ext>
          </c:extLst>
        </c:ser>
        <c:ser>
          <c:idx val="4"/>
          <c:order val="4"/>
          <c:tx>
            <c:strRef>
              <c:f>'Mat viðskiptavina'!$B$57</c:f>
              <c:strCache>
                <c:ptCount val="1"/>
                <c:pt idx="0">
                  <c:v>Hreinlæti</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'Mat viðskiptavina'!$C$57:$N$57</c:f>
              <c:numCache>
                <c:formatCode>General</c:formatCode>
                <c:ptCount val="12"/>
              </c:numCache>
            </c:numRef>
          </c:val>
          <c:smooth val="0"/>
          <c:extLst>
            <c:ext xmlns:c16="http://schemas.microsoft.com/office/drawing/2014/chart" uri="{C3380CC4-5D6E-409C-BE32-E72D297353CC}">
              <c16:uniqueId val="{00000004-BCA1-429D-B2BF-39FD8398CC0D}"/>
            </c:ext>
          </c:extLst>
        </c:ser>
        <c:ser>
          <c:idx val="5"/>
          <c:order val="5"/>
          <c:tx>
            <c:strRef>
              <c:f>'Mat viðskiptavina'!$B$58</c:f>
              <c:strCache>
                <c:ptCount val="1"/>
                <c:pt idx="0">
                  <c:v>Mikið fyrir peninginn</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Ref>
              <c:f>'Mat viðskiptavina'!$C$58:$N$58</c:f>
              <c:numCache>
                <c:formatCode>General</c:formatCode>
                <c:ptCount val="12"/>
              </c:numCache>
            </c:numRef>
          </c:val>
          <c:smooth val="0"/>
          <c:extLst>
            <c:ext xmlns:c16="http://schemas.microsoft.com/office/drawing/2014/chart" uri="{C3380CC4-5D6E-409C-BE32-E72D297353CC}">
              <c16:uniqueId val="{00000005-BCA1-429D-B2BF-39FD8398CC0D}"/>
            </c:ext>
          </c:extLst>
        </c:ser>
        <c:ser>
          <c:idx val="6"/>
          <c:order val="6"/>
          <c:tx>
            <c:strRef>
              <c:f>'Mat viðskiptavina'!$B$59</c:f>
              <c:strCache>
                <c:ptCount val="1"/>
                <c:pt idx="0">
                  <c:v>Staðsetning</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val>
            <c:numRef>
              <c:f>'Mat viðskiptavina'!$C$59:$N$59</c:f>
              <c:numCache>
                <c:formatCode>General</c:formatCode>
                <c:ptCount val="12"/>
              </c:numCache>
            </c:numRef>
          </c:val>
          <c:smooth val="0"/>
          <c:extLst>
            <c:ext xmlns:c16="http://schemas.microsoft.com/office/drawing/2014/chart" uri="{C3380CC4-5D6E-409C-BE32-E72D297353CC}">
              <c16:uniqueId val="{00000006-BCA1-429D-B2BF-39FD8398CC0D}"/>
            </c:ext>
          </c:extLst>
        </c:ser>
        <c:dLbls>
          <c:showLegendKey val="0"/>
          <c:showVal val="0"/>
          <c:showCatName val="0"/>
          <c:showSerName val="0"/>
          <c:showPercent val="0"/>
          <c:showBubbleSize val="0"/>
        </c:dLbls>
        <c:marker val="1"/>
        <c:smooth val="0"/>
        <c:axId val="2059645823"/>
        <c:axId val="2059624607"/>
      </c:lineChart>
      <c:catAx>
        <c:axId val="2059645823"/>
        <c:scaling>
          <c:orientation val="minMax"/>
        </c:scaling>
        <c:delete val="0"/>
        <c:axPos val="b"/>
        <c:title>
          <c:tx>
            <c:strRef>
              <c:f>'Mat viðskiptavina'!$B$52</c:f>
              <c:strCache>
                <c:ptCount val="1"/>
                <c:pt idx="0">
                  <c:v>Mán.</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9624607"/>
        <c:crosses val="autoZero"/>
        <c:auto val="1"/>
        <c:lblAlgn val="ctr"/>
        <c:lblOffset val="100"/>
        <c:noMultiLvlLbl val="0"/>
      </c:catAx>
      <c:valAx>
        <c:axId val="20596246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is-IS"/>
                  <a:t>Einkunn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964582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'Mat viðskiptavina'!$B$61</c:f>
          <c:strCache>
            <c:ptCount val="1"/>
            <c:pt idx="0">
              <c:v>Google stjörnur</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'Mat viðskiptavina'!$B$64</c:f>
              <c:strCache>
                <c:ptCount val="1"/>
                <c:pt idx="0">
                  <c:v>Heildareinkunn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'Mat viðskiptavina'!$C$64:$N$64</c:f>
              <c:numCache>
                <c:formatCode>General</c:formatCode>
                <c:ptCount val="12"/>
              </c:numCache>
            </c:numRef>
          </c:val>
          <c:extLst>
            <c:ext xmlns:c16="http://schemas.microsoft.com/office/drawing/2014/chart" uri="{C3380CC4-5D6E-409C-BE32-E72D297353CC}">
              <c16:uniqueId val="{00000000-8614-41DA-A656-8783C7B0D909}"/>
            </c:ext>
          </c:extLst>
        </c:ser>
        <c:dLbls>
          <c:dLblPos val="outEnd"/>
          <c:showLegendKey val="0"/>
          <c:showVal val="1"/>
          <c:showCatName val="0"/>
          <c:showSerName val="0"/>
          <c:showPercent val="0"/>
          <c:showBubbleSize val="0"/>
        </c:dLbls>
        <c:gapWidth val="219"/>
        <c:overlap val="-27"/>
        <c:axId val="685287151"/>
        <c:axId val="685274671"/>
      </c:barChart>
      <c:catAx>
        <c:axId val="685287151"/>
        <c:scaling>
          <c:orientation val="minMax"/>
        </c:scaling>
        <c:delete val="0"/>
        <c:axPos val="b"/>
        <c:title>
          <c:tx>
            <c:strRef>
              <c:f>'Mat viðskiptavina'!$B$63</c:f>
              <c:strCache>
                <c:ptCount val="1"/>
                <c:pt idx="0">
                  <c:v>Mán.</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5274671"/>
        <c:crosses val="autoZero"/>
        <c:auto val="1"/>
        <c:lblAlgn val="ctr"/>
        <c:lblOffset val="100"/>
        <c:noMultiLvlLbl val="0"/>
      </c:catAx>
      <c:valAx>
        <c:axId val="685274671"/>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52871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'Mat viðskiptavina'!$B$66</c:f>
          <c:strCache>
            <c:ptCount val="1"/>
            <c:pt idx="0">
              <c:v>Þjónustukönnun og hulduheimsóknir</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'Mat viðskiptavina'!$B$69</c:f>
              <c:strCache>
                <c:ptCount val="1"/>
                <c:pt idx="0">
                  <c:v>Þjónustukönnun - heildareinkunn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'Mat viðskiptavina'!$C$68:$N$68</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'Mat viðskiptavina'!$C$69:$N$69</c:f>
              <c:numCache>
                <c:formatCode>General</c:formatCode>
                <c:ptCount val="12"/>
              </c:numCache>
            </c:numRef>
          </c:val>
          <c:extLst>
            <c:ext xmlns:c16="http://schemas.microsoft.com/office/drawing/2014/chart" uri="{C3380CC4-5D6E-409C-BE32-E72D297353CC}">
              <c16:uniqueId val="{00000000-EBAA-41A3-817D-A7685A8BECC8}"/>
            </c:ext>
          </c:extLst>
        </c:ser>
        <c:ser>
          <c:idx val="1"/>
          <c:order val="1"/>
          <c:tx>
            <c:strRef>
              <c:f>'Mat viðskiptavina'!$B$70</c:f>
              <c:strCache>
                <c:ptCount val="1"/>
                <c:pt idx="0">
                  <c:v>Þjónustukönnun - [setjið inn þjónustuþátt]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'Mat viðskiptavina'!$C$68:$N$68</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'Mat viðskiptavina'!$C$70:$N$70</c:f>
              <c:numCache>
                <c:formatCode>General</c:formatCode>
                <c:ptCount val="12"/>
              </c:numCache>
            </c:numRef>
          </c:val>
          <c:extLst>
            <c:ext xmlns:c16="http://schemas.microsoft.com/office/drawing/2014/chart" uri="{C3380CC4-5D6E-409C-BE32-E72D297353CC}">
              <c16:uniqueId val="{00000001-EBAA-41A3-817D-A7685A8BECC8}"/>
            </c:ext>
          </c:extLst>
        </c:ser>
        <c:dLbls>
          <c:showLegendKey val="0"/>
          <c:showVal val="1"/>
          <c:showCatName val="0"/>
          <c:showSerName val="0"/>
          <c:showPercent val="0"/>
          <c:showBubbleSize val="0"/>
        </c:dLbls>
        <c:gapWidth val="219"/>
        <c:overlap val="-27"/>
        <c:axId val="395410271"/>
        <c:axId val="395410687"/>
      </c:barChart>
      <c:lineChart>
        <c:grouping val="standard"/>
        <c:varyColors val="0"/>
        <c:ser>
          <c:idx val="2"/>
          <c:order val="2"/>
          <c:tx>
            <c:strRef>
              <c:f>'Mat viðskiptavina'!$B$71</c:f>
              <c:strCache>
                <c:ptCount val="1"/>
                <c:pt idx="0">
                  <c:v>Hulduheimsókn - hlutfall jákvæðra þátta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'Mat viðskiptavina'!$C$71:$N$71</c:f>
              <c:numCache>
                <c:formatCode>0%</c:formatCode>
                <c:ptCount val="12"/>
              </c:numCache>
            </c:numRef>
          </c:val>
          <c:smooth val="0"/>
          <c:extLst>
            <c:ext xmlns:c16="http://schemas.microsoft.com/office/drawing/2014/chart" uri="{C3380CC4-5D6E-409C-BE32-E72D297353CC}">
              <c16:uniqueId val="{00000002-EBAA-41A3-817D-A7685A8BECC8}"/>
            </c:ext>
          </c:extLst>
        </c:ser>
        <c:dLbls>
          <c:showLegendKey val="0"/>
          <c:showVal val="1"/>
          <c:showCatName val="0"/>
          <c:showSerName val="0"/>
          <c:showPercent val="0"/>
          <c:showBubbleSize val="0"/>
        </c:dLbls>
        <c:marker val="1"/>
        <c:smooth val="0"/>
        <c:axId val="1018040847"/>
        <c:axId val="1018035023"/>
      </c:lineChart>
      <c:catAx>
        <c:axId val="395410271"/>
        <c:scaling>
          <c:orientation val="minMax"/>
        </c:scaling>
        <c:delete val="0"/>
        <c:axPos val="b"/>
        <c:title>
          <c:tx>
            <c:strRef>
              <c:f>'Mat viðskiptavina'!$B$68</c:f>
              <c:strCache>
                <c:ptCount val="1"/>
                <c:pt idx="0">
                  <c:v>Mán.</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5410687"/>
        <c:crosses val="autoZero"/>
        <c:auto val="1"/>
        <c:lblAlgn val="ctr"/>
        <c:lblOffset val="100"/>
        <c:noMultiLvlLbl val="0"/>
      </c:catAx>
      <c:valAx>
        <c:axId val="395410687"/>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Einkunn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5410271"/>
        <c:crosses val="autoZero"/>
        <c:crossBetween val="between"/>
      </c:valAx>
      <c:valAx>
        <c:axId val="1018035023"/>
        <c:scaling>
          <c:orientation val="minMax"/>
          <c:max val="1"/>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is-IS"/>
                  <a:t>Hlutfall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8040847"/>
        <c:crosses val="max"/>
        <c:crossBetween val="between"/>
      </c:valAx>
      <c:catAx>
        <c:axId val="1018040847"/>
        <c:scaling>
          <c:orientation val="minMax"/>
        </c:scaling>
        <c:delete val="1"/>
        <c:axPos val="b"/>
        <c:majorTickMark val="out"/>
        <c:minorTickMark val="none"/>
        <c:tickLblPos val="nextTo"/>
        <c:crossAx val="1018035023"/>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'Kvartanir &amp; ábendingar'!$B$2</c:f>
          <c:strCache>
            <c:ptCount val="1"/>
            <c:pt idx="0">
              <c:v>Kvartanir &amp; ábendingar</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'Kvartanir &amp; ábendingar'!$C$30</c:f>
              <c:strCache>
                <c:ptCount val="1"/>
                <c:pt idx="0">
                  <c:v>Um viðmót starfsmanna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'Kvartanir &amp; ábendingar'!$D$30:$O$30</c:f>
              <c:numCache>
                <c:formatCode>General</c:formatCode>
                <c:ptCount val="12"/>
              </c:numCache>
            </c:numRef>
          </c:val>
          <c:smooth val="0"/>
          <c:extLst>
            <c:ext xmlns:c16="http://schemas.microsoft.com/office/drawing/2014/chart" uri="{C3380CC4-5D6E-409C-BE32-E72D297353CC}">
              <c16:uniqueId val="{00000000-F476-4661-9FB5-BDD3C745BD71}"/>
            </c:ext>
          </c:extLst>
        </c:ser>
        <c:ser>
          <c:idx val="1"/>
          <c:order val="1"/>
          <c:tx>
            <c:strRef>
              <c:f>'Kvartanir &amp; ábendingar'!$C$31</c:f>
              <c:strCache>
                <c:ptCount val="1"/>
                <c:pt idx="0">
                  <c:v>Um vöru/þjónustu</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'Kvartanir &amp; ábendingar'!$D$31:$O$31</c:f>
              <c:numCache>
                <c:formatCode>General</c:formatCode>
                <c:ptCount val="12"/>
              </c:numCache>
            </c:numRef>
          </c:val>
          <c:smooth val="0"/>
          <c:extLst>
            <c:ext xmlns:c16="http://schemas.microsoft.com/office/drawing/2014/chart" uri="{C3380CC4-5D6E-409C-BE32-E72D297353CC}">
              <c16:uniqueId val="{00000001-F476-4661-9FB5-BDD3C745BD71}"/>
            </c:ext>
          </c:extLst>
        </c:ser>
        <c:ser>
          <c:idx val="2"/>
          <c:order val="2"/>
          <c:tx>
            <c:strRef>
              <c:f>'Kvartanir &amp; ábendingar'!$C$32</c:f>
              <c:strCache>
                <c:ptCount val="1"/>
                <c:pt idx="0">
                  <c:v>Um annað er tengist þjónustu</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'Kvartanir &amp; ábendingar'!$D$32:$O$32</c:f>
              <c:numCache>
                <c:formatCode>General</c:formatCode>
                <c:ptCount val="12"/>
              </c:numCache>
            </c:numRef>
          </c:val>
          <c:smooth val="0"/>
          <c:extLst>
            <c:ext xmlns:c16="http://schemas.microsoft.com/office/drawing/2014/chart" uri="{C3380CC4-5D6E-409C-BE32-E72D297353CC}">
              <c16:uniqueId val="{00000002-F476-4661-9FB5-BDD3C745BD71}"/>
            </c:ext>
          </c:extLst>
        </c:ser>
        <c:ser>
          <c:idx val="3"/>
          <c:order val="3"/>
          <c:tx>
            <c:strRef>
              <c:f>'Kvartanir &amp; ábendingar'!$C$33</c:f>
              <c:strCache>
                <c:ptCount val="1"/>
                <c:pt idx="0">
                  <c:v>[Setjið inn eigin skilgreiningu]</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'Kvartanir &amp; ábendingar'!$D$33:$O$33</c:f>
              <c:numCache>
                <c:formatCode>General</c:formatCode>
                <c:ptCount val="12"/>
              </c:numCache>
            </c:numRef>
          </c:val>
          <c:smooth val="0"/>
          <c:extLst>
            <c:ext xmlns:c16="http://schemas.microsoft.com/office/drawing/2014/chart" uri="{C3380CC4-5D6E-409C-BE32-E72D297353CC}">
              <c16:uniqueId val="{00000003-F476-4661-9FB5-BDD3C745BD71}"/>
            </c:ext>
          </c:extLst>
        </c:ser>
        <c:ser>
          <c:idx val="4"/>
          <c:order val="4"/>
          <c:tx>
            <c:strRef>
              <c:f>'Kvartanir &amp; ábendingar'!$C$34</c:f>
              <c:strCache>
                <c:ptCount val="1"/>
                <c:pt idx="0">
                  <c:v>Heildarfj. kvartana/ábendinga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'Kvartanir &amp; ábendingar'!$D$34:$O$34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F476-4661-9FB5-BDD3C745BD71}"/>
            </c:ext>
          </c:extLst>
        </c:ser>
        <c:dLbls>
          <c:showLegendKey val="0"/>
          <c:showVal val="0"/>
          <c:showCatName val="0"/>
          <c:showSerName val="0"/>
          <c:showPercent val="0"/>
          <c:showBubbleSize val="0"/>
        </c:dLbls>
        <c:marker val="1"/>
        <c:smooth val="0"/>
        <c:axId val="741320671"/>
        <c:axId val="741332319"/>
      </c:lineChart>
      <c:catAx>
        <c:axId val="741320671"/>
        <c:scaling>
          <c:orientation val="minMax"/>
        </c:scaling>
        <c:delete val="0"/>
        <c:axPos val="b"/>
        <c:title>
          <c:tx>
            <c:strRef>
              <c:f>'Kvartanir &amp; ábendingar'!$C$29</c:f>
              <c:strCache>
                <c:ptCount val="1"/>
                <c:pt idx="0">
                  <c:v>Mán.</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1332319"/>
        <c:crosses val="autoZero"/>
        <c:auto val="1"/>
        <c:lblAlgn val="ctr"/>
        <c:lblOffset val="100"/>
        <c:noMultiLvlLbl val="0"/>
      </c:catAx>
      <c:valAx>
        <c:axId val="7413323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is-IS"/>
                  <a:t>Fjöldi</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13206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'Hrós &amp; ánægja'!$B$3</c:f>
          <c:strCache>
            <c:ptCount val="1"/>
            <c:pt idx="0">
              <c:v>Hrós &amp; ánægja</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'Hrós &amp; ánægja'!$C$37</c:f>
              <c:strCache>
                <c:ptCount val="1"/>
                <c:pt idx="0">
                  <c:v>Um viðmót starfsmanna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'Hrós &amp; ánægja'!$D$37:$O$37</c:f>
              <c:numCache>
                <c:formatCode>General</c:formatCode>
                <c:ptCount val="12"/>
                <c:pt idx="0">
                  <c:v>1</c:v>
                </c:pt>
                <c:pt idx="1">
                  <c:v>2</c:v>
                </c:pt>
                <c:pt idx="2">
                  <c:v>2</c:v>
                </c:pt>
              </c:numCache>
            </c:numRef>
          </c:val>
          <c:smooth val="0"/>
          <c:extLst>
            <c:ext xmlns:c16="http://schemas.microsoft.com/office/drawing/2014/chart" uri="{C3380CC4-5D6E-409C-BE32-E72D297353CC}">
              <c16:uniqueId val="{00000000-29F9-4D92-91A0-886381CD7FE8}"/>
            </c:ext>
          </c:extLst>
        </c:ser>
        <c:ser>
          <c:idx val="1"/>
          <c:order val="1"/>
          <c:tx>
            <c:strRef>
              <c:f>'Hrós &amp; ánægja'!$C$38</c:f>
              <c:strCache>
                <c:ptCount val="1"/>
                <c:pt idx="0">
                  <c:v>Um vöru/þjónustu</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'Hrós &amp; ánægja'!$D$38:$O$38</c:f>
              <c:numCache>
                <c:formatCode>General</c:formatCode>
                <c:ptCount val="12"/>
                <c:pt idx="0">
                  <c:v>2</c:v>
                </c:pt>
                <c:pt idx="1">
                  <c:v>5</c:v>
                </c:pt>
                <c:pt idx="2">
                  <c:v>6</c:v>
                </c:pt>
              </c:numCache>
            </c:numRef>
          </c:val>
          <c:smooth val="0"/>
          <c:extLst>
            <c:ext xmlns:c16="http://schemas.microsoft.com/office/drawing/2014/chart" uri="{C3380CC4-5D6E-409C-BE32-E72D297353CC}">
              <c16:uniqueId val="{00000001-29F9-4D92-91A0-886381CD7FE8}"/>
            </c:ext>
          </c:extLst>
        </c:ser>
        <c:ser>
          <c:idx val="2"/>
          <c:order val="2"/>
          <c:tx>
            <c:strRef>
              <c:f>'Hrós &amp; ánægja'!$C$39</c:f>
              <c:strCache>
                <c:ptCount val="1"/>
                <c:pt idx="0">
                  <c:v>Um annað er tengist þjónustu</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'Hrós &amp; ánægja'!$D$39:$O$39</c:f>
              <c:numCache>
                <c:formatCode>General</c:formatCode>
                <c:ptCount val="12"/>
                <c:pt idx="0">
                  <c:v>5</c:v>
                </c:pt>
                <c:pt idx="1">
                  <c:v>2</c:v>
                </c:pt>
                <c:pt idx="2">
                  <c:v>3</c:v>
                </c:pt>
              </c:numCache>
            </c:numRef>
          </c:val>
          <c:smooth val="0"/>
          <c:extLst>
            <c:ext xmlns:c16="http://schemas.microsoft.com/office/drawing/2014/chart" uri="{C3380CC4-5D6E-409C-BE32-E72D297353CC}">
              <c16:uniqueId val="{00000002-29F9-4D92-91A0-886381CD7FE8}"/>
            </c:ext>
          </c:extLst>
        </c:ser>
        <c:ser>
          <c:idx val="3"/>
          <c:order val="3"/>
          <c:tx>
            <c:strRef>
              <c:f>'Hrós &amp; ánægja'!$C$40</c:f>
              <c:strCache>
                <c:ptCount val="1"/>
                <c:pt idx="0">
                  <c:v>[Setjið inn eigin skilgreiningu]</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'Hrós &amp; ánægja'!$D$40:$O$40</c:f>
              <c:numCache>
                <c:formatCode>General</c:formatCode>
                <c:ptCount val="12"/>
                <c:pt idx="0">
                  <c:v>1</c:v>
                </c:pt>
                <c:pt idx="1">
                  <c:v>5</c:v>
                </c:pt>
                <c:pt idx="2">
                  <c:v>3</c:v>
                </c:pt>
              </c:numCache>
            </c:numRef>
          </c:val>
          <c:smooth val="0"/>
          <c:extLst>
            <c:ext xmlns:c16="http://schemas.microsoft.com/office/drawing/2014/chart" uri="{C3380CC4-5D6E-409C-BE32-E72D297353CC}">
              <c16:uniqueId val="{00000003-29F9-4D92-91A0-886381CD7FE8}"/>
            </c:ext>
          </c:extLst>
        </c:ser>
        <c:ser>
          <c:idx val="4"/>
          <c:order val="4"/>
          <c:tx>
            <c:strRef>
              <c:f>'Hrós &amp; ánægja'!$C$41</c:f>
              <c:strCache>
                <c:ptCount val="1"/>
                <c:pt idx="0">
                  <c:v>Heildarfj. hrósa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'Hrós &amp; ánægja'!$D$41:$O$41</c:f>
              <c:numCache>
                <c:formatCode>General</c:formatCode>
                <c:ptCount val="12"/>
                <c:pt idx="0">
                  <c:v>9</c:v>
                </c:pt>
                <c:pt idx="1">
                  <c:v>14</c:v>
                </c:pt>
                <c:pt idx="2">
                  <c:v>14</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29F9-4D92-91A0-886381CD7FE8}"/>
            </c:ext>
          </c:extLst>
        </c:ser>
        <c:dLbls>
          <c:showLegendKey val="0"/>
          <c:showVal val="0"/>
          <c:showCatName val="0"/>
          <c:showSerName val="0"/>
          <c:showPercent val="0"/>
          <c:showBubbleSize val="0"/>
        </c:dLbls>
        <c:marker val="1"/>
        <c:smooth val="0"/>
        <c:axId val="2059646239"/>
        <c:axId val="2059627103"/>
      </c:lineChart>
      <c:catAx>
        <c:axId val="2059646239"/>
        <c:scaling>
          <c:orientation val="minMax"/>
        </c:scaling>
        <c:delete val="0"/>
        <c:axPos val="b"/>
        <c:title>
          <c:tx>
            <c:strRef>
              <c:f>'Hrós &amp; ánægja'!$C$36</c:f>
              <c:strCache>
                <c:ptCount val="1"/>
                <c:pt idx="0">
                  <c:v>Mán.</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9627103"/>
        <c:crosses val="autoZero"/>
        <c:auto val="1"/>
        <c:lblAlgn val="ctr"/>
        <c:lblOffset val="100"/>
        <c:noMultiLvlLbl val="0"/>
      </c:catAx>
      <c:valAx>
        <c:axId val="20596271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is-IS"/>
                  <a:t>Fjöldi</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964623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'Seldar einingar'!$D$36</c:f>
              <c:strCache>
                <c:ptCount val="1"/>
                <c:pt idx="0">
                  <c:v>Seldar [einingar 1] per stöðugildi</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'Seldar einingar'!$E$33:$P$33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'Seldar einingar'!$E$36:$P$36</c:f>
              <c:numCache>
                <c:formatCode>0.0</c:formatCode>
                <c:ptCount val="12"/>
                <c:pt idx="0">
                  <c:v>13.333333333333334</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AF8-48E9-8A03-B52560975DDD}"/>
            </c:ext>
          </c:extLst>
        </c:ser>
        <c:dLbls>
          <c:dLblPos val="outEnd"/>
          <c:showLegendKey val="0"/>
          <c:showVal val="1"/>
          <c:showCatName val="0"/>
          <c:showSerName val="0"/>
          <c:showPercent val="0"/>
          <c:showBubbleSize val="0"/>
        </c:dLbls>
        <c:gapWidth val="219"/>
        <c:overlap val="-27"/>
        <c:axId val="595261231"/>
        <c:axId val="595282863"/>
      </c:barChart>
      <c:catAx>
        <c:axId val="595261231"/>
        <c:scaling>
          <c:orientation val="minMax"/>
        </c:scaling>
        <c:delete val="0"/>
        <c:axPos val="b"/>
        <c:title>
          <c:tx>
            <c:strRef>
              <c:f>'Seldar einingar'!$D$33</c:f>
              <c:strCache>
                <c:ptCount val="1"/>
                <c:pt idx="0">
                  <c:v>Mán.</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5282863"/>
        <c:crosses val="autoZero"/>
        <c:auto val="1"/>
        <c:lblAlgn val="ctr"/>
        <c:lblOffset val="100"/>
        <c:noMultiLvlLbl val="0"/>
      </c:catAx>
      <c:valAx>
        <c:axId val="59528286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52612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'Seldar einingar'!$D$43</c:f>
              <c:strCache>
                <c:ptCount val="1"/>
                <c:pt idx="0">
                  <c:v>Seldar [einingar 2] per stöðugildi</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'Seldar einingar'!$E$43:$P$43</c:f>
              <c:numCache>
                <c:formatCode>0.0</c:formatCode>
                <c:ptCount val="12"/>
                <c:pt idx="0">
                  <c:v>200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310-485B-9289-2307CE5E958A}"/>
            </c:ext>
          </c:extLst>
        </c:ser>
        <c:dLbls>
          <c:dLblPos val="outEnd"/>
          <c:showLegendKey val="0"/>
          <c:showVal val="1"/>
          <c:showCatName val="0"/>
          <c:showSerName val="0"/>
          <c:showPercent val="0"/>
          <c:showBubbleSize val="0"/>
        </c:dLbls>
        <c:gapWidth val="219"/>
        <c:overlap val="-27"/>
        <c:axId val="595251247"/>
        <c:axId val="595237519"/>
      </c:barChart>
      <c:catAx>
        <c:axId val="595251247"/>
        <c:scaling>
          <c:orientation val="minMax"/>
        </c:scaling>
        <c:delete val="0"/>
        <c:axPos val="b"/>
        <c:title>
          <c:tx>
            <c:strRef>
              <c:f>'Seldar einingar'!$D$40</c:f>
              <c:strCache>
                <c:ptCount val="1"/>
                <c:pt idx="0">
                  <c:v>Mán.</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5237519"/>
        <c:crosses val="autoZero"/>
        <c:auto val="1"/>
        <c:lblAlgn val="ctr"/>
        <c:lblOffset val="100"/>
        <c:noMultiLvlLbl val="0"/>
      </c:catAx>
      <c:valAx>
        <c:axId val="59523751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52512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'Seldar einingar'!$D$50</c:f>
              <c:strCache>
                <c:ptCount val="1"/>
                <c:pt idx="0">
                  <c:v>Seldar [einingar 3] per stöðugildi</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'Seldar einingar'!$E$47:$P$47</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'Seldar einingar'!$E$50:$P$50</c:f>
              <c:numCache>
                <c:formatCode>0.0</c:formatCode>
                <c:ptCount val="12"/>
                <c:pt idx="0">
                  <c:v>20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092-49F1-93C9-CF9FDF185410}"/>
            </c:ext>
          </c:extLst>
        </c:ser>
        <c:dLbls>
          <c:dLblPos val="outEnd"/>
          <c:showLegendKey val="0"/>
          <c:showVal val="1"/>
          <c:showCatName val="0"/>
          <c:showSerName val="0"/>
          <c:showPercent val="0"/>
          <c:showBubbleSize val="0"/>
        </c:dLbls>
        <c:gapWidth val="219"/>
        <c:overlap val="-27"/>
        <c:axId val="1051288783"/>
        <c:axId val="1051293359"/>
      </c:barChart>
      <c:catAx>
        <c:axId val="1051288783"/>
        <c:scaling>
          <c:orientation val="minMax"/>
        </c:scaling>
        <c:delete val="0"/>
        <c:axPos val="b"/>
        <c:title>
          <c:tx>
            <c:strRef>
              <c:f>'Seldar einingar'!$D$47</c:f>
              <c:strCache>
                <c:ptCount val="1"/>
                <c:pt idx="0">
                  <c:v>Mán.</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1293359"/>
        <c:crosses val="autoZero"/>
        <c:auto val="1"/>
        <c:lblAlgn val="ctr"/>
        <c:lblOffset val="100"/>
        <c:noMultiLvlLbl val="0"/>
      </c:catAx>
      <c:valAx>
        <c:axId val="105129335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128878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'Seldar einingar'!$D$58</c:f>
              <c:strCache>
                <c:ptCount val="1"/>
                <c:pt idx="0">
                  <c:v>Seldar [einingar 1] per starfsmann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'Seldar einingar'!$E$55:$P$55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'Seldar einingar'!$E$58:$P$58</c:f>
              <c:numCache>
                <c:formatCode>0.0</c:formatCode>
                <c:ptCount val="12"/>
                <c:pt idx="0">
                  <c:v>1.6</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95E-4D93-972D-CE1D4E3D404F}"/>
            </c:ext>
          </c:extLst>
        </c:ser>
        <c:dLbls>
          <c:dLblPos val="outEnd"/>
          <c:showLegendKey val="0"/>
          <c:showVal val="1"/>
          <c:showCatName val="0"/>
          <c:showSerName val="0"/>
          <c:showPercent val="0"/>
          <c:showBubbleSize val="0"/>
        </c:dLbls>
        <c:gapWidth val="219"/>
        <c:overlap val="-27"/>
        <c:axId val="737879519"/>
        <c:axId val="737885343"/>
      </c:barChart>
      <c:catAx>
        <c:axId val="737879519"/>
        <c:scaling>
          <c:orientation val="minMax"/>
        </c:scaling>
        <c:delete val="0"/>
        <c:axPos val="b"/>
        <c:title>
          <c:tx>
            <c:strRef>
              <c:f>'Seldar einingar'!$D$55</c:f>
              <c:strCache>
                <c:ptCount val="1"/>
                <c:pt idx="0">
                  <c:v>Mán.</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885343"/>
        <c:crosses val="autoZero"/>
        <c:auto val="1"/>
        <c:lblAlgn val="ctr"/>
        <c:lblOffset val="100"/>
        <c:noMultiLvlLbl val="0"/>
      </c:catAx>
      <c:valAx>
        <c:axId val="73788534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87951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'Seldar einingar'!$D$65</c:f>
              <c:strCache>
                <c:ptCount val="1"/>
                <c:pt idx="0">
                  <c:v>Seldar [einingar 2] per starfsmann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'Seldar einingar'!$E$62:$P$62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'Seldar einingar'!$E$65:$P$65</c:f>
              <c:numCache>
                <c:formatCode>0.0</c:formatCode>
                <c:ptCount val="12"/>
                <c:pt idx="0">
                  <c:v>200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DCD-4E63-842E-E9C3610D73E4}"/>
            </c:ext>
          </c:extLst>
        </c:ser>
        <c:dLbls>
          <c:dLblPos val="outEnd"/>
          <c:showLegendKey val="0"/>
          <c:showVal val="1"/>
          <c:showCatName val="0"/>
          <c:showSerName val="0"/>
          <c:showPercent val="0"/>
          <c:showBubbleSize val="0"/>
        </c:dLbls>
        <c:gapWidth val="219"/>
        <c:overlap val="-27"/>
        <c:axId val="1051285455"/>
        <c:axId val="1051285871"/>
      </c:barChart>
      <c:catAx>
        <c:axId val="1051285455"/>
        <c:scaling>
          <c:orientation val="minMax"/>
        </c:scaling>
        <c:delete val="0"/>
        <c:axPos val="b"/>
        <c:title>
          <c:tx>
            <c:strRef>
              <c:f>'Seldar einingar'!$D$62</c:f>
              <c:strCache>
                <c:ptCount val="1"/>
                <c:pt idx="0">
                  <c:v>Mán.</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1285871"/>
        <c:crosses val="autoZero"/>
        <c:auto val="1"/>
        <c:lblAlgn val="ctr"/>
        <c:lblOffset val="100"/>
        <c:noMultiLvlLbl val="0"/>
      </c:catAx>
      <c:valAx>
        <c:axId val="105128587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128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'Seldar einingar'!$D$72</c:f>
              <c:strCache>
                <c:ptCount val="1"/>
                <c:pt idx="0">
                  <c:v>Seldar [einingar 3] per starfsmann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'Seldar einingar'!$E$69:$P$69</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'Seldar einingar'!$E$72:$P$72</c:f>
              <c:numCache>
                <c:formatCode>0.0</c:formatCode>
                <c:ptCount val="12"/>
                <c:pt idx="0">
                  <c:v>20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735-467A-BC24-2895A90ABF5C}"/>
            </c:ext>
          </c:extLst>
        </c:ser>
        <c:dLbls>
          <c:dLblPos val="outEnd"/>
          <c:showLegendKey val="0"/>
          <c:showVal val="1"/>
          <c:showCatName val="0"/>
          <c:showSerName val="0"/>
          <c:showPercent val="0"/>
          <c:showBubbleSize val="0"/>
        </c:dLbls>
        <c:gapWidth val="219"/>
        <c:overlap val="-27"/>
        <c:axId val="1051296687"/>
        <c:axId val="1051297519"/>
      </c:barChart>
      <c:catAx>
        <c:axId val="1051296687"/>
        <c:scaling>
          <c:orientation val="minMax"/>
        </c:scaling>
        <c:delete val="0"/>
        <c:axPos val="b"/>
        <c:title>
          <c:tx>
            <c:strRef>
              <c:f>'Seldar einingar'!$D$69</c:f>
              <c:strCache>
                <c:ptCount val="1"/>
                <c:pt idx="0">
                  <c:v>Mán.</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1297519"/>
        <c:crosses val="autoZero"/>
        <c:auto val="1"/>
        <c:lblAlgn val="ctr"/>
        <c:lblOffset val="100"/>
        <c:noMultiLvlLbl val="0"/>
      </c:catAx>
      <c:valAx>
        <c:axId val="105129751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12966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'Mat viðskiptavina'!$B$61</c:f>
          <c:strCache>
            <c:ptCount val="1"/>
            <c:pt idx="0">
              <c:v>Google stjörnur</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'Mat viðskiptavina'!$B$64</c:f>
              <c:strCache>
                <c:ptCount val="1"/>
                <c:pt idx="0">
                  <c:v>Heildareinkunn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'Mat viðskiptavina'!$C$64:$N$64</c:f>
              <c:numCache>
                <c:formatCode>General</c:formatCode>
                <c:ptCount val="12"/>
              </c:numCache>
            </c:numRef>
          </c:val>
          <c:extLst>
            <c:ext xmlns:c16="http://schemas.microsoft.com/office/drawing/2014/chart" uri="{C3380CC4-5D6E-409C-BE32-E72D297353CC}">
              <c16:uniqueId val="{00000000-FF48-4453-8A90-C3DF25BA5F84}"/>
            </c:ext>
          </c:extLst>
        </c:ser>
        <c:dLbls>
          <c:dLblPos val="outEnd"/>
          <c:showLegendKey val="0"/>
          <c:showVal val="1"/>
          <c:showCatName val="0"/>
          <c:showSerName val="0"/>
          <c:showPercent val="0"/>
          <c:showBubbleSize val="0"/>
        </c:dLbls>
        <c:gapWidth val="219"/>
        <c:overlap val="-27"/>
        <c:axId val="685287151"/>
        <c:axId val="685274671"/>
      </c:barChart>
      <c:catAx>
        <c:axId val="685287151"/>
        <c:scaling>
          <c:orientation val="minMax"/>
        </c:scaling>
        <c:delete val="0"/>
        <c:axPos val="b"/>
        <c:title>
          <c:tx>
            <c:strRef>
              <c:f>'Mat viðskiptavina'!$B$63</c:f>
              <c:strCache>
                <c:ptCount val="1"/>
                <c:pt idx="0">
                  <c:v>Mán.</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5274671"/>
        <c:crosses val="autoZero"/>
        <c:auto val="1"/>
        <c:lblAlgn val="ctr"/>
        <c:lblOffset val="100"/>
        <c:noMultiLvlLbl val="0"/>
      </c:catAx>
      <c:valAx>
        <c:axId val="685274671"/>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52871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Tekjur!$C$58</c:f>
              <c:strCache>
                <c:ptCount val="1"/>
                <c:pt idx="0">
                  <c:v>Tekjur per stöðugildi</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Tekjur!$D$58:$O$58</c:f>
              <c:numCache>
                <c:formatCode>#,##0</c:formatCode>
                <c:ptCount val="12"/>
                <c:pt idx="0">
                  <c:v>200000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6B5-4A49-BD64-496F82E3F705}"/>
            </c:ext>
          </c:extLst>
        </c:ser>
        <c:dLbls>
          <c:dLblPos val="outEnd"/>
          <c:showLegendKey val="0"/>
          <c:showVal val="1"/>
          <c:showCatName val="0"/>
          <c:showSerName val="0"/>
          <c:showPercent val="0"/>
          <c:showBubbleSize val="0"/>
        </c:dLbls>
        <c:gapWidth val="219"/>
        <c:overlap val="-27"/>
        <c:axId val="109691919"/>
        <c:axId val="109688175"/>
      </c:barChart>
      <c:catAx>
        <c:axId val="109691919"/>
        <c:scaling>
          <c:orientation val="minMax"/>
        </c:scaling>
        <c:delete val="0"/>
        <c:axPos val="b"/>
        <c:title>
          <c:tx>
            <c:strRef>
              <c:f>Tekjur!$C$55</c:f>
              <c:strCache>
                <c:ptCount val="1"/>
                <c:pt idx="0">
                  <c:v>Mán.</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688175"/>
        <c:crosses val="autoZero"/>
        <c:auto val="1"/>
        <c:lblAlgn val="ctr"/>
        <c:lblOffset val="100"/>
        <c:noMultiLvlLbl val="0"/>
      </c:catAx>
      <c:valAx>
        <c:axId val="1096881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69191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Tekjur!$C$67</c:f>
              <c:strCache>
                <c:ptCount val="1"/>
                <c:pt idx="0">
                  <c:v>Tekjur per viðskiptavin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Tekjur!$D$67:$O$67</c:f>
              <c:numCache>
                <c:formatCode>_-* #,##0_-;\-* #,##0_-;_-* "-"??_-;_-@_-</c:formatCode>
                <c:ptCount val="12"/>
                <c:pt idx="0">
                  <c:v>10000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870-497C-A1DA-A7A4647281DD}"/>
            </c:ext>
          </c:extLst>
        </c:ser>
        <c:dLbls>
          <c:dLblPos val="outEnd"/>
          <c:showLegendKey val="0"/>
          <c:showVal val="1"/>
          <c:showCatName val="0"/>
          <c:showSerName val="0"/>
          <c:showPercent val="0"/>
          <c:showBubbleSize val="0"/>
        </c:dLbls>
        <c:gapWidth val="219"/>
        <c:overlap val="-27"/>
        <c:axId val="292010463"/>
        <c:axId val="291986335"/>
      </c:barChart>
      <c:catAx>
        <c:axId val="292010463"/>
        <c:scaling>
          <c:orientation val="minMax"/>
        </c:scaling>
        <c:delete val="0"/>
        <c:axPos val="b"/>
        <c:title>
          <c:tx>
            <c:strRef>
              <c:f>Tekjur!$C$64</c:f>
              <c:strCache>
                <c:ptCount val="1"/>
                <c:pt idx="0">
                  <c:v>Mán.</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1986335"/>
        <c:crosses val="autoZero"/>
        <c:auto val="1"/>
        <c:lblAlgn val="ctr"/>
        <c:lblOffset val="100"/>
        <c:noMultiLvlLbl val="0"/>
      </c:catAx>
      <c:valAx>
        <c:axId val="291986335"/>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201046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Starfsmannavelta!$E$42</c:f>
          <c:strCache>
            <c:ptCount val="1"/>
            <c:pt idx="0">
              <c:v>Starfsmannavelta - hálfsársvelta</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Starfsmannavelta!$D$52</c:f>
              <c:strCache>
                <c:ptCount val="1"/>
                <c:pt idx="0">
                  <c:v>Heildarvelta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Starfsmannavelta!$E$44:$H$44</c:f>
              <c:strCache>
                <c:ptCount val="4"/>
                <c:pt idx="0">
                  <c:v>T0 sl. 6 mán</c:v>
                </c:pt>
                <c:pt idx="1">
                  <c:v>T1 sl. 6 mán.</c:v>
                </c:pt>
                <c:pt idx="2">
                  <c:v>T2 sl. 6 mán.</c:v>
                </c:pt>
                <c:pt idx="3">
                  <c:v>T3 sl. 6 mán.</c:v>
                </c:pt>
              </c:strCache>
            </c:strRef>
          </c:cat>
          <c:val>
            <c:numRef>
              <c:f>Starfsmannavelta!$E$52:$H$52</c:f>
              <c:numCache>
                <c:formatCode>0.0%</c:formatCode>
                <c:ptCount val="4"/>
                <c:pt idx="0">
                  <c:v>0.26666666666666666</c:v>
                </c:pt>
                <c:pt idx="1">
                  <c:v>0</c:v>
                </c:pt>
                <c:pt idx="2">
                  <c:v>0</c:v>
                </c:pt>
                <c:pt idx="3">
                  <c:v>0</c:v>
                </c:pt>
              </c:numCache>
            </c:numRef>
          </c:val>
          <c:smooth val="0"/>
          <c:extLst>
            <c:ext xmlns:c16="http://schemas.microsoft.com/office/drawing/2014/chart" uri="{C3380CC4-5D6E-409C-BE32-E72D297353CC}">
              <c16:uniqueId val="{00000000-72FD-4A68-A4D9-64CA61E2A3BF}"/>
            </c:ext>
          </c:extLst>
        </c:ser>
        <c:ser>
          <c:idx val="1"/>
          <c:order val="1"/>
          <c:tx>
            <c:strRef>
              <c:f>Starfsmannavelta!$D$54</c:f>
              <c:strCache>
                <c:ptCount val="1"/>
                <c:pt idx="0">
                  <c:v>Raunvelta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Starfsmannavelta!$E$44:$H$44</c:f>
              <c:strCache>
                <c:ptCount val="4"/>
                <c:pt idx="0">
                  <c:v>T0 sl. 6 mán</c:v>
                </c:pt>
                <c:pt idx="1">
                  <c:v>T1 sl. 6 mán.</c:v>
                </c:pt>
                <c:pt idx="2">
                  <c:v>T2 sl. 6 mán.</c:v>
                </c:pt>
                <c:pt idx="3">
                  <c:v>T3 sl. 6 mán.</c:v>
                </c:pt>
              </c:strCache>
            </c:strRef>
          </c:cat>
          <c:val>
            <c:numRef>
              <c:f>Starfsmannavelta!$E$54:$H$54</c:f>
              <c:numCache>
                <c:formatCode>0.0%</c:formatCode>
                <c:ptCount val="4"/>
                <c:pt idx="0">
                  <c:v>0.13333333333333333</c:v>
                </c:pt>
                <c:pt idx="1">
                  <c:v>0</c:v>
                </c:pt>
                <c:pt idx="2">
                  <c:v>0</c:v>
                </c:pt>
                <c:pt idx="3">
                  <c:v>0</c:v>
                </c:pt>
              </c:numCache>
            </c:numRef>
          </c:val>
          <c:smooth val="0"/>
          <c:extLst>
            <c:ext xmlns:c16="http://schemas.microsoft.com/office/drawing/2014/chart" uri="{C3380CC4-5D6E-409C-BE32-E72D297353CC}">
              <c16:uniqueId val="{00000001-72FD-4A68-A4D9-64CA61E2A3BF}"/>
            </c:ext>
          </c:extLst>
        </c:ser>
        <c:ser>
          <c:idx val="2"/>
          <c:order val="2"/>
          <c:tx>
            <c:strRef>
              <c:f>Starfsmannavelta!$D$56</c:f>
              <c:strCache>
                <c:ptCount val="1"/>
                <c:pt idx="0">
                  <c:v>Nýliðavelta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Starfsmannavelta!$E$44:$H$44</c:f>
              <c:strCache>
                <c:ptCount val="4"/>
                <c:pt idx="0">
                  <c:v>T0 sl. 6 mán</c:v>
                </c:pt>
                <c:pt idx="1">
                  <c:v>T1 sl. 6 mán.</c:v>
                </c:pt>
                <c:pt idx="2">
                  <c:v>T2 sl. 6 mán.</c:v>
                </c:pt>
                <c:pt idx="3">
                  <c:v>T3 sl. 6 mán.</c:v>
                </c:pt>
              </c:strCache>
            </c:strRef>
          </c:cat>
          <c:val>
            <c:numRef>
              <c:f>Starfsmannavelta!$E$56:$H$56</c:f>
              <c:numCache>
                <c:formatCode>0.0%</c:formatCode>
                <c:ptCount val="4"/>
                <c:pt idx="0">
                  <c:v>0.5</c:v>
                </c:pt>
                <c:pt idx="1">
                  <c:v>0</c:v>
                </c:pt>
                <c:pt idx="2">
                  <c:v>0</c:v>
                </c:pt>
                <c:pt idx="3">
                  <c:v>0</c:v>
                </c:pt>
              </c:numCache>
            </c:numRef>
          </c:val>
          <c:smooth val="0"/>
          <c:extLst>
            <c:ext xmlns:c16="http://schemas.microsoft.com/office/drawing/2014/chart" uri="{C3380CC4-5D6E-409C-BE32-E72D297353CC}">
              <c16:uniqueId val="{00000002-72FD-4A68-A4D9-64CA61E2A3BF}"/>
            </c:ext>
          </c:extLst>
        </c:ser>
        <c:dLbls>
          <c:showLegendKey val="0"/>
          <c:showVal val="0"/>
          <c:showCatName val="0"/>
          <c:showSerName val="0"/>
          <c:showPercent val="0"/>
          <c:showBubbleSize val="0"/>
        </c:dLbls>
        <c:marker val="1"/>
        <c:smooth val="0"/>
        <c:axId val="291925183"/>
        <c:axId val="291928927"/>
      </c:lineChart>
      <c:catAx>
        <c:axId val="2919251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1928927"/>
        <c:crosses val="autoZero"/>
        <c:auto val="1"/>
        <c:lblAlgn val="ctr"/>
        <c:lblOffset val="100"/>
        <c:noMultiLvlLbl val="0"/>
      </c:catAx>
      <c:valAx>
        <c:axId val="2919289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192518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Starfsmannavelta!$J$42</c:f>
          <c:strCache>
            <c:ptCount val="1"/>
            <c:pt idx="0">
              <c:v>Starfsmannavelta - ársvelta</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Starfsmannavelta!$D$52</c:f>
              <c:strCache>
                <c:ptCount val="1"/>
                <c:pt idx="0">
                  <c:v>Heildarvelta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Starfsmannavelta!$J$44:$K$44</c:f>
              <c:strCache>
                <c:ptCount val="2"/>
                <c:pt idx="0">
                  <c:v>T0 sl. ár</c:v>
                </c:pt>
                <c:pt idx="1">
                  <c:v>T1 sl. ár</c:v>
                </c:pt>
              </c:strCache>
            </c:strRef>
          </c:cat>
          <c:val>
            <c:numRef>
              <c:f>Starfsmannavelta!$J$52:$K$52</c:f>
              <c:numCache>
                <c:formatCode>0.0%</c:formatCode>
                <c:ptCount val="2"/>
                <c:pt idx="0">
                  <c:v>0.38095238095238093</c:v>
                </c:pt>
                <c:pt idx="1">
                  <c:v>0</c:v>
                </c:pt>
              </c:numCache>
            </c:numRef>
          </c:val>
          <c:smooth val="0"/>
          <c:extLst>
            <c:ext xmlns:c16="http://schemas.microsoft.com/office/drawing/2014/chart" uri="{C3380CC4-5D6E-409C-BE32-E72D297353CC}">
              <c16:uniqueId val="{00000000-DBDB-400F-90FC-4051F08382BE}"/>
            </c:ext>
          </c:extLst>
        </c:ser>
        <c:ser>
          <c:idx val="1"/>
          <c:order val="1"/>
          <c:tx>
            <c:strRef>
              <c:f>Starfsmannavelta!$D$54</c:f>
              <c:strCache>
                <c:ptCount val="1"/>
                <c:pt idx="0">
                  <c:v>Raunvelta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Starfsmannavelta!$J$44:$K$44</c:f>
              <c:strCache>
                <c:ptCount val="2"/>
                <c:pt idx="0">
                  <c:v>T0 sl. ár</c:v>
                </c:pt>
                <c:pt idx="1">
                  <c:v>T1 sl. ár</c:v>
                </c:pt>
              </c:strCache>
            </c:strRef>
          </c:cat>
          <c:val>
            <c:numRef>
              <c:f>Starfsmannavelta!$J$54:$K$54</c:f>
              <c:numCache>
                <c:formatCode>0.0%</c:formatCode>
                <c:ptCount val="2"/>
                <c:pt idx="0">
                  <c:v>0.19047619047619047</c:v>
                </c:pt>
                <c:pt idx="1">
                  <c:v>0</c:v>
                </c:pt>
              </c:numCache>
            </c:numRef>
          </c:val>
          <c:smooth val="0"/>
          <c:extLst>
            <c:ext xmlns:c16="http://schemas.microsoft.com/office/drawing/2014/chart" uri="{C3380CC4-5D6E-409C-BE32-E72D297353CC}">
              <c16:uniqueId val="{00000001-DBDB-400F-90FC-4051F08382BE}"/>
            </c:ext>
          </c:extLst>
        </c:ser>
        <c:ser>
          <c:idx val="2"/>
          <c:order val="2"/>
          <c:tx>
            <c:strRef>
              <c:f>Starfsmannavelta!$D$56</c:f>
              <c:strCache>
                <c:ptCount val="1"/>
                <c:pt idx="0">
                  <c:v>Nýliðavelta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Starfsmannavelta!$J$44:$K$44</c:f>
              <c:strCache>
                <c:ptCount val="2"/>
                <c:pt idx="0">
                  <c:v>T0 sl. ár</c:v>
                </c:pt>
                <c:pt idx="1">
                  <c:v>T1 sl. ár</c:v>
                </c:pt>
              </c:strCache>
            </c:strRef>
          </c:cat>
          <c:val>
            <c:numRef>
              <c:f>Starfsmannavelta!$J$56:$K$56</c:f>
              <c:numCache>
                <c:formatCode>0.0%</c:formatCode>
                <c:ptCount val="2"/>
                <c:pt idx="0">
                  <c:v>0.4</c:v>
                </c:pt>
                <c:pt idx="1">
                  <c:v>0</c:v>
                </c:pt>
              </c:numCache>
            </c:numRef>
          </c:val>
          <c:smooth val="0"/>
          <c:extLst>
            <c:ext xmlns:c16="http://schemas.microsoft.com/office/drawing/2014/chart" uri="{C3380CC4-5D6E-409C-BE32-E72D297353CC}">
              <c16:uniqueId val="{00000002-DBDB-400F-90FC-4051F08382BE}"/>
            </c:ext>
          </c:extLst>
        </c:ser>
        <c:dLbls>
          <c:showLegendKey val="0"/>
          <c:showVal val="0"/>
          <c:showCatName val="0"/>
          <c:showSerName val="0"/>
          <c:showPercent val="0"/>
          <c:showBubbleSize val="0"/>
        </c:dLbls>
        <c:marker val="1"/>
        <c:smooth val="0"/>
        <c:axId val="291975103"/>
        <c:axId val="291963455"/>
      </c:lineChart>
      <c:catAx>
        <c:axId val="2919751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1963455"/>
        <c:crosses val="autoZero"/>
        <c:auto val="1"/>
        <c:lblAlgn val="ctr"/>
        <c:lblOffset val="100"/>
        <c:noMultiLvlLbl val="0"/>
      </c:catAx>
      <c:valAx>
        <c:axId val="29196345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197510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Starfsánægja!$D$35</c:f>
          <c:strCache>
            <c:ptCount val="1"/>
            <c:pt idx="0">
              <c:v>Starfsánægja</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Starfsánægja!$D$38</c:f>
              <c:strCache>
                <c:ptCount val="1"/>
                <c:pt idx="0">
                  <c:v>Fyrsta mæling</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Starfsánægja!$D$40:$D$59</c:f>
              <c:strCache>
                <c:ptCount val="20"/>
                <c:pt idx="0">
                  <c:v>Ég er almennt ánægð/ur í vinnunni</c:v>
                </c:pt>
                <c:pt idx="1">
                  <c:v>Ég get nýtt þekkingu mína og hæfni í núverandi starfi</c:v>
                </c:pt>
                <c:pt idx="2">
                  <c:v>Ég veit fyrirfram hvenær ég þarf að vinna yfirvinnu</c:v>
                </c:pt>
                <c:pt idx="3">
                  <c:v>Ég fæ viðeigandi þjálfun til að sinna starfi mínu</c:v>
                </c:pt>
                <c:pt idx="4">
                  <c:v>Samstarfsmenn mínir sýna mér almennt vingjarnlegt viðmót</c:v>
                </c:pt>
                <c:pt idx="5">
                  <c:v>Ég kemst frá vinnu þegar ég nauðsynlega þarf á að halda (t.d. til læknis)</c:v>
                </c:pt>
                <c:pt idx="6">
                  <c:v>Starfsmenn sýna hver öðrum umburðarlyndi á vinnustaðnum</c:v>
                </c:pt>
                <c:pt idx="7">
                  <c:v>Ég fær stuðning frá næsta yfirmanni þegar við á</c:v>
                </c:pt>
                <c:pt idx="8">
                  <c:v>Vinnustaðurinn er laus við hótanir og ofbeldi</c:v>
                </c:pt>
                <c:pt idx="9">
                  <c:v>Ég veit til hvers er ætlast af mér í vinnunni</c:v>
                </c:pt>
                <c:pt idx="10">
                  <c:v>Upplýsingaflæði á vinnustaðnum er í lagi</c:v>
                </c:pt>
                <c:pt idx="11">
                  <c:v>Það er komið fram við alla starfsmenn á jafnréttisgrundvelli</c:v>
                </c:pt>
                <c:pt idx="12">
                  <c:v>Vinnutíminn er eins og um var samið</c:v>
                </c:pt>
                <c:pt idx="13">
                  <c:v>Það er borin virðing fyrir mér sem starfsmani</c:v>
                </c:pt>
                <c:pt idx="14">
                  <c:v>Mér tekst að ljúka verkefnum mínum á tilsettum tíma</c:v>
                </c:pt>
                <c:pt idx="15">
                  <c:v>Vinnustaðurinn er laus við samskiptavandamál</c:v>
                </c:pt>
                <c:pt idx="16">
                  <c:v>Vinnustaðurinn er laus við einelti</c:v>
                </c:pt>
                <c:pt idx="17">
                  <c:v>Ég fæ stuðning frá samstarfsfólki þegar við á</c:v>
                </c:pt>
                <c:pt idx="18">
                  <c:v>Ég myndi mæla með vinnustaðnum</c:v>
                </c:pt>
                <c:pt idx="19">
                  <c:v>Ég er óeðlilega þreytt/ur eftir vinnudaginn</c:v>
                </c:pt>
              </c:strCache>
            </c:strRef>
          </c:cat>
          <c:val>
            <c:numRef>
              <c:f>Starfsánægja!$K$40:$K$59</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EB2E-43AF-86E1-AD20EF152DD3}"/>
            </c:ext>
          </c:extLst>
        </c:ser>
        <c:ser>
          <c:idx val="1"/>
          <c:order val="1"/>
          <c:tx>
            <c:v>Önnur mæling</c:v>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Starfsánægja!$K$72:$K$91</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1-EB2E-43AF-86E1-AD20EF152DD3}"/>
            </c:ext>
          </c:extLst>
        </c:ser>
        <c:dLbls>
          <c:dLblPos val="ctr"/>
          <c:showLegendKey val="0"/>
          <c:showVal val="1"/>
          <c:showCatName val="0"/>
          <c:showSerName val="0"/>
          <c:showPercent val="0"/>
          <c:showBubbleSize val="0"/>
        </c:dLbls>
        <c:gapWidth val="150"/>
        <c:axId val="1066373312"/>
        <c:axId val="1066374144"/>
      </c:barChart>
      <c:catAx>
        <c:axId val="1066373312"/>
        <c:scaling>
          <c:orientation val="maxMin"/>
        </c:scaling>
        <c:delete val="0"/>
        <c:axPos val="l"/>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6374144"/>
        <c:crosses val="autoZero"/>
        <c:auto val="1"/>
        <c:lblAlgn val="ctr"/>
        <c:lblOffset val="100"/>
        <c:noMultiLvlLbl val="0"/>
      </c:catAx>
      <c:valAx>
        <c:axId val="1066374144"/>
        <c:scaling>
          <c:orientation val="minMax"/>
          <c:max val="5"/>
        </c:scaling>
        <c:delete val="1"/>
        <c:axPos val="t"/>
        <c:numFmt formatCode="0.0" sourceLinked="1"/>
        <c:majorTickMark val="none"/>
        <c:minorTickMark val="none"/>
        <c:tickLblPos val="nextTo"/>
        <c:crossAx val="106637331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'Mat viðskiptavina'!$B$66</c:f>
          <c:strCache>
            <c:ptCount val="1"/>
            <c:pt idx="0">
              <c:v>Þjónustukönnun og hulduheimsóknir</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'Mat viðskiptavina'!$B$69</c:f>
              <c:strCache>
                <c:ptCount val="1"/>
                <c:pt idx="0">
                  <c:v>Þjónustukönnun - heildareinkunn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'Mat viðskiptavina'!$C$68:$N$68</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'Mat viðskiptavina'!$C$69:$N$69</c:f>
              <c:numCache>
                <c:formatCode>General</c:formatCode>
                <c:ptCount val="12"/>
              </c:numCache>
            </c:numRef>
          </c:val>
          <c:extLst>
            <c:ext xmlns:c16="http://schemas.microsoft.com/office/drawing/2014/chart" uri="{C3380CC4-5D6E-409C-BE32-E72D297353CC}">
              <c16:uniqueId val="{00000000-8E53-4E21-B3F7-523D9E0009D8}"/>
            </c:ext>
          </c:extLst>
        </c:ser>
        <c:ser>
          <c:idx val="1"/>
          <c:order val="1"/>
          <c:tx>
            <c:strRef>
              <c:f>'Mat viðskiptavina'!$B$70</c:f>
              <c:strCache>
                <c:ptCount val="1"/>
                <c:pt idx="0">
                  <c:v>Þjónustukönnun - [setjið inn þjónustuþátt]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'Mat viðskiptavina'!$C$68:$N$68</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'Mat viðskiptavina'!$C$70:$N$70</c:f>
              <c:numCache>
                <c:formatCode>General</c:formatCode>
                <c:ptCount val="12"/>
              </c:numCache>
            </c:numRef>
          </c:val>
          <c:extLst>
            <c:ext xmlns:c16="http://schemas.microsoft.com/office/drawing/2014/chart" uri="{C3380CC4-5D6E-409C-BE32-E72D297353CC}">
              <c16:uniqueId val="{00000001-8E53-4E21-B3F7-523D9E0009D8}"/>
            </c:ext>
          </c:extLst>
        </c:ser>
        <c:dLbls>
          <c:showLegendKey val="0"/>
          <c:showVal val="1"/>
          <c:showCatName val="0"/>
          <c:showSerName val="0"/>
          <c:showPercent val="0"/>
          <c:showBubbleSize val="0"/>
        </c:dLbls>
        <c:gapWidth val="219"/>
        <c:overlap val="-27"/>
        <c:axId val="395410271"/>
        <c:axId val="395410687"/>
      </c:barChart>
      <c:lineChart>
        <c:grouping val="standard"/>
        <c:varyColors val="0"/>
        <c:ser>
          <c:idx val="2"/>
          <c:order val="2"/>
          <c:tx>
            <c:strRef>
              <c:f>'Mat viðskiptavina'!$B$71</c:f>
              <c:strCache>
                <c:ptCount val="1"/>
                <c:pt idx="0">
                  <c:v>Hulduheimsókn - hlutfall jákvæðra þátta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'Mat viðskiptavina'!$C$71:$N$71</c:f>
              <c:numCache>
                <c:formatCode>0%</c:formatCode>
                <c:ptCount val="12"/>
              </c:numCache>
            </c:numRef>
          </c:val>
          <c:smooth val="0"/>
          <c:extLst>
            <c:ext xmlns:c16="http://schemas.microsoft.com/office/drawing/2014/chart" uri="{C3380CC4-5D6E-409C-BE32-E72D297353CC}">
              <c16:uniqueId val="{00000002-8E53-4E21-B3F7-523D9E0009D8}"/>
            </c:ext>
          </c:extLst>
        </c:ser>
        <c:dLbls>
          <c:showLegendKey val="0"/>
          <c:showVal val="1"/>
          <c:showCatName val="0"/>
          <c:showSerName val="0"/>
          <c:showPercent val="0"/>
          <c:showBubbleSize val="0"/>
        </c:dLbls>
        <c:marker val="1"/>
        <c:smooth val="0"/>
        <c:axId val="1018040847"/>
        <c:axId val="1018035023"/>
      </c:lineChart>
      <c:catAx>
        <c:axId val="395410271"/>
        <c:scaling>
          <c:orientation val="minMax"/>
        </c:scaling>
        <c:delete val="0"/>
        <c:axPos val="b"/>
        <c:title>
          <c:tx>
            <c:strRef>
              <c:f>'Mat viðskiptavina'!$B$68</c:f>
              <c:strCache>
                <c:ptCount val="1"/>
                <c:pt idx="0">
                  <c:v>Mán.</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5410687"/>
        <c:crosses val="autoZero"/>
        <c:auto val="1"/>
        <c:lblAlgn val="ctr"/>
        <c:lblOffset val="100"/>
        <c:noMultiLvlLbl val="0"/>
      </c:catAx>
      <c:valAx>
        <c:axId val="395410687"/>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Einkunn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5410271"/>
        <c:crosses val="autoZero"/>
        <c:crossBetween val="between"/>
      </c:valAx>
      <c:valAx>
        <c:axId val="1018035023"/>
        <c:scaling>
          <c:orientation val="minMax"/>
          <c:max val="1"/>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is-IS"/>
                  <a:t>Hlutfall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8040847"/>
        <c:crosses val="max"/>
        <c:crossBetween val="between"/>
      </c:valAx>
      <c:catAx>
        <c:axId val="1018040847"/>
        <c:scaling>
          <c:orientation val="minMax"/>
        </c:scaling>
        <c:delete val="1"/>
        <c:axPos val="b"/>
        <c:majorTickMark val="out"/>
        <c:minorTickMark val="none"/>
        <c:tickLblPos val="nextTo"/>
        <c:crossAx val="1018035023"/>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'Kvartanir &amp; ábendingar'!$B$2</c:f>
          <c:strCache>
            <c:ptCount val="1"/>
            <c:pt idx="0">
              <c:v>Kvartanir &amp; ábendingar</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'Kvartanir &amp; ábendingar'!$C$30</c:f>
              <c:strCache>
                <c:ptCount val="1"/>
                <c:pt idx="0">
                  <c:v>Um viðmót starfsmanna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'Kvartanir &amp; ábendingar'!$D$30:$O$30</c:f>
              <c:numCache>
                <c:formatCode>General</c:formatCode>
                <c:ptCount val="12"/>
              </c:numCache>
            </c:numRef>
          </c:val>
          <c:smooth val="0"/>
          <c:extLst>
            <c:ext xmlns:c16="http://schemas.microsoft.com/office/drawing/2014/chart" uri="{C3380CC4-5D6E-409C-BE32-E72D297353CC}">
              <c16:uniqueId val="{00000000-06C5-4242-B948-B88A9F150F98}"/>
            </c:ext>
          </c:extLst>
        </c:ser>
        <c:ser>
          <c:idx val="1"/>
          <c:order val="1"/>
          <c:tx>
            <c:strRef>
              <c:f>'Kvartanir &amp; ábendingar'!$C$31</c:f>
              <c:strCache>
                <c:ptCount val="1"/>
                <c:pt idx="0">
                  <c:v>Um vöru/þjónustu</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'Kvartanir &amp; ábendingar'!$D$31:$O$31</c:f>
              <c:numCache>
                <c:formatCode>General</c:formatCode>
                <c:ptCount val="12"/>
              </c:numCache>
            </c:numRef>
          </c:val>
          <c:smooth val="0"/>
          <c:extLst>
            <c:ext xmlns:c16="http://schemas.microsoft.com/office/drawing/2014/chart" uri="{C3380CC4-5D6E-409C-BE32-E72D297353CC}">
              <c16:uniqueId val="{00000001-06C5-4242-B948-B88A9F150F98}"/>
            </c:ext>
          </c:extLst>
        </c:ser>
        <c:ser>
          <c:idx val="2"/>
          <c:order val="2"/>
          <c:tx>
            <c:strRef>
              <c:f>'Kvartanir &amp; ábendingar'!$C$32</c:f>
              <c:strCache>
                <c:ptCount val="1"/>
                <c:pt idx="0">
                  <c:v>Um annað er tengist þjónustu</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'Kvartanir &amp; ábendingar'!$D$32:$O$32</c:f>
              <c:numCache>
                <c:formatCode>General</c:formatCode>
                <c:ptCount val="12"/>
              </c:numCache>
            </c:numRef>
          </c:val>
          <c:smooth val="0"/>
          <c:extLst>
            <c:ext xmlns:c16="http://schemas.microsoft.com/office/drawing/2014/chart" uri="{C3380CC4-5D6E-409C-BE32-E72D297353CC}">
              <c16:uniqueId val="{00000002-06C5-4242-B948-B88A9F150F98}"/>
            </c:ext>
          </c:extLst>
        </c:ser>
        <c:ser>
          <c:idx val="3"/>
          <c:order val="3"/>
          <c:tx>
            <c:strRef>
              <c:f>'Kvartanir &amp; ábendingar'!$C$33</c:f>
              <c:strCache>
                <c:ptCount val="1"/>
                <c:pt idx="0">
                  <c:v>[Setjið inn eigin skilgreiningu]</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'Kvartanir &amp; ábendingar'!$D$33:$O$33</c:f>
              <c:numCache>
                <c:formatCode>General</c:formatCode>
                <c:ptCount val="12"/>
              </c:numCache>
            </c:numRef>
          </c:val>
          <c:smooth val="0"/>
          <c:extLst>
            <c:ext xmlns:c16="http://schemas.microsoft.com/office/drawing/2014/chart" uri="{C3380CC4-5D6E-409C-BE32-E72D297353CC}">
              <c16:uniqueId val="{00000003-06C5-4242-B948-B88A9F150F98}"/>
            </c:ext>
          </c:extLst>
        </c:ser>
        <c:ser>
          <c:idx val="4"/>
          <c:order val="4"/>
          <c:tx>
            <c:strRef>
              <c:f>'Kvartanir &amp; ábendingar'!$C$34</c:f>
              <c:strCache>
                <c:ptCount val="1"/>
                <c:pt idx="0">
                  <c:v>Heildarfj. kvartana/ábendinga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'Kvartanir &amp; ábendingar'!$D$34:$O$34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06C5-4242-B948-B88A9F150F98}"/>
            </c:ext>
          </c:extLst>
        </c:ser>
        <c:dLbls>
          <c:showLegendKey val="0"/>
          <c:showVal val="0"/>
          <c:showCatName val="0"/>
          <c:showSerName val="0"/>
          <c:showPercent val="0"/>
          <c:showBubbleSize val="0"/>
        </c:dLbls>
        <c:marker val="1"/>
        <c:smooth val="0"/>
        <c:axId val="741320671"/>
        <c:axId val="741332319"/>
      </c:lineChart>
      <c:catAx>
        <c:axId val="741320671"/>
        <c:scaling>
          <c:orientation val="minMax"/>
        </c:scaling>
        <c:delete val="0"/>
        <c:axPos val="b"/>
        <c:title>
          <c:tx>
            <c:strRef>
              <c:f>'Kvartanir &amp; ábendingar'!$C$29</c:f>
              <c:strCache>
                <c:ptCount val="1"/>
                <c:pt idx="0">
                  <c:v>Mán.</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1332319"/>
        <c:crosses val="autoZero"/>
        <c:auto val="1"/>
        <c:lblAlgn val="ctr"/>
        <c:lblOffset val="100"/>
        <c:noMultiLvlLbl val="0"/>
      </c:catAx>
      <c:valAx>
        <c:axId val="7413323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is-IS"/>
                  <a:t>Fjöldi</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13206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'Hrós &amp; ánægja'!$B$3</c:f>
          <c:strCache>
            <c:ptCount val="1"/>
            <c:pt idx="0">
              <c:v>Hrós &amp; ánægja</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'Hrós &amp; ánægja'!$C$37</c:f>
              <c:strCache>
                <c:ptCount val="1"/>
                <c:pt idx="0">
                  <c:v>Um viðmót starfsmanna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'Hrós &amp; ánægja'!$D$37:$O$37</c:f>
              <c:numCache>
                <c:formatCode>General</c:formatCode>
                <c:ptCount val="12"/>
                <c:pt idx="0">
                  <c:v>1</c:v>
                </c:pt>
                <c:pt idx="1">
                  <c:v>2</c:v>
                </c:pt>
                <c:pt idx="2">
                  <c:v>2</c:v>
                </c:pt>
              </c:numCache>
            </c:numRef>
          </c:val>
          <c:smooth val="0"/>
          <c:extLst>
            <c:ext xmlns:c16="http://schemas.microsoft.com/office/drawing/2014/chart" uri="{C3380CC4-5D6E-409C-BE32-E72D297353CC}">
              <c16:uniqueId val="{00000000-B6CD-4F19-A368-D70F8B20EFDB}"/>
            </c:ext>
          </c:extLst>
        </c:ser>
        <c:ser>
          <c:idx val="1"/>
          <c:order val="1"/>
          <c:tx>
            <c:strRef>
              <c:f>'Hrós &amp; ánægja'!$C$38</c:f>
              <c:strCache>
                <c:ptCount val="1"/>
                <c:pt idx="0">
                  <c:v>Um vöru/þjónustu</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'Hrós &amp; ánægja'!$D$38:$O$38</c:f>
              <c:numCache>
                <c:formatCode>General</c:formatCode>
                <c:ptCount val="12"/>
                <c:pt idx="0">
                  <c:v>2</c:v>
                </c:pt>
                <c:pt idx="1">
                  <c:v>5</c:v>
                </c:pt>
                <c:pt idx="2">
                  <c:v>6</c:v>
                </c:pt>
              </c:numCache>
            </c:numRef>
          </c:val>
          <c:smooth val="0"/>
          <c:extLst>
            <c:ext xmlns:c16="http://schemas.microsoft.com/office/drawing/2014/chart" uri="{C3380CC4-5D6E-409C-BE32-E72D297353CC}">
              <c16:uniqueId val="{00000001-B6CD-4F19-A368-D70F8B20EFDB}"/>
            </c:ext>
          </c:extLst>
        </c:ser>
        <c:ser>
          <c:idx val="2"/>
          <c:order val="2"/>
          <c:tx>
            <c:strRef>
              <c:f>'Hrós &amp; ánægja'!$C$39</c:f>
              <c:strCache>
                <c:ptCount val="1"/>
                <c:pt idx="0">
                  <c:v>Um annað er tengist þjónustu</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'Hrós &amp; ánægja'!$D$39:$O$39</c:f>
              <c:numCache>
                <c:formatCode>General</c:formatCode>
                <c:ptCount val="12"/>
                <c:pt idx="0">
                  <c:v>5</c:v>
                </c:pt>
                <c:pt idx="1">
                  <c:v>2</c:v>
                </c:pt>
                <c:pt idx="2">
                  <c:v>3</c:v>
                </c:pt>
              </c:numCache>
            </c:numRef>
          </c:val>
          <c:smooth val="0"/>
          <c:extLst>
            <c:ext xmlns:c16="http://schemas.microsoft.com/office/drawing/2014/chart" uri="{C3380CC4-5D6E-409C-BE32-E72D297353CC}">
              <c16:uniqueId val="{00000002-B6CD-4F19-A368-D70F8B20EFDB}"/>
            </c:ext>
          </c:extLst>
        </c:ser>
        <c:ser>
          <c:idx val="3"/>
          <c:order val="3"/>
          <c:tx>
            <c:strRef>
              <c:f>'Hrós &amp; ánægja'!$C$40</c:f>
              <c:strCache>
                <c:ptCount val="1"/>
                <c:pt idx="0">
                  <c:v>[Setjið inn eigin skilgreiningu]</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'Hrós &amp; ánægja'!$D$40:$O$40</c:f>
              <c:numCache>
                <c:formatCode>General</c:formatCode>
                <c:ptCount val="12"/>
                <c:pt idx="0">
                  <c:v>1</c:v>
                </c:pt>
                <c:pt idx="1">
                  <c:v>5</c:v>
                </c:pt>
                <c:pt idx="2">
                  <c:v>3</c:v>
                </c:pt>
              </c:numCache>
            </c:numRef>
          </c:val>
          <c:smooth val="0"/>
          <c:extLst>
            <c:ext xmlns:c16="http://schemas.microsoft.com/office/drawing/2014/chart" uri="{C3380CC4-5D6E-409C-BE32-E72D297353CC}">
              <c16:uniqueId val="{00000003-B6CD-4F19-A368-D70F8B20EFDB}"/>
            </c:ext>
          </c:extLst>
        </c:ser>
        <c:ser>
          <c:idx val="4"/>
          <c:order val="4"/>
          <c:tx>
            <c:strRef>
              <c:f>'Hrós &amp; ánægja'!$C$41</c:f>
              <c:strCache>
                <c:ptCount val="1"/>
                <c:pt idx="0">
                  <c:v>Heildarfj. hrósa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'Hrós &amp; ánægja'!$D$41:$O$41</c:f>
              <c:numCache>
                <c:formatCode>General</c:formatCode>
                <c:ptCount val="12"/>
                <c:pt idx="0">
                  <c:v>9</c:v>
                </c:pt>
                <c:pt idx="1">
                  <c:v>14</c:v>
                </c:pt>
                <c:pt idx="2">
                  <c:v>14</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B6CD-4F19-A368-D70F8B20EFDB}"/>
            </c:ext>
          </c:extLst>
        </c:ser>
        <c:dLbls>
          <c:showLegendKey val="0"/>
          <c:showVal val="0"/>
          <c:showCatName val="0"/>
          <c:showSerName val="0"/>
          <c:showPercent val="0"/>
          <c:showBubbleSize val="0"/>
        </c:dLbls>
        <c:marker val="1"/>
        <c:smooth val="0"/>
        <c:axId val="2059646239"/>
        <c:axId val="2059627103"/>
      </c:lineChart>
      <c:catAx>
        <c:axId val="2059646239"/>
        <c:scaling>
          <c:orientation val="minMax"/>
        </c:scaling>
        <c:delete val="0"/>
        <c:axPos val="b"/>
        <c:title>
          <c:tx>
            <c:strRef>
              <c:f>'Hrós &amp; ánægja'!$C$36</c:f>
              <c:strCache>
                <c:ptCount val="1"/>
                <c:pt idx="0">
                  <c:v>Mán.</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9627103"/>
        <c:crosses val="autoZero"/>
        <c:auto val="1"/>
        <c:lblAlgn val="ctr"/>
        <c:lblOffset val="100"/>
        <c:noMultiLvlLbl val="0"/>
      </c:catAx>
      <c:valAx>
        <c:axId val="20596271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is-IS"/>
                  <a:t>Fjöldi</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964623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'Seldar einingar'!$D$36</c:f>
              <c:strCache>
                <c:ptCount val="1"/>
                <c:pt idx="0">
                  <c:v>Seldar [einingar 1] per stöðugildi</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'Seldar einingar'!$E$33:$P$33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'Seldar einingar'!$E$36:$P$36</c:f>
              <c:numCache>
                <c:formatCode>0.0</c:formatCode>
                <c:ptCount val="12"/>
                <c:pt idx="0">
                  <c:v>13.333333333333334</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D3F-471D-AEFA-A4DA6761E08A}"/>
            </c:ext>
          </c:extLst>
        </c:ser>
        <c:dLbls>
          <c:dLblPos val="outEnd"/>
          <c:showLegendKey val="0"/>
          <c:showVal val="1"/>
          <c:showCatName val="0"/>
          <c:showSerName val="0"/>
          <c:showPercent val="0"/>
          <c:showBubbleSize val="0"/>
        </c:dLbls>
        <c:gapWidth val="219"/>
        <c:overlap val="-27"/>
        <c:axId val="595261231"/>
        <c:axId val="595282863"/>
      </c:barChart>
      <c:catAx>
        <c:axId val="595261231"/>
        <c:scaling>
          <c:orientation val="minMax"/>
        </c:scaling>
        <c:delete val="0"/>
        <c:axPos val="b"/>
        <c:title>
          <c:tx>
            <c:strRef>
              <c:f>'Seldar einingar'!$D$33</c:f>
              <c:strCache>
                <c:ptCount val="1"/>
                <c:pt idx="0">
                  <c:v>Mán.</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5282863"/>
        <c:crosses val="autoZero"/>
        <c:auto val="1"/>
        <c:lblAlgn val="ctr"/>
        <c:lblOffset val="100"/>
        <c:noMultiLvlLbl val="0"/>
      </c:catAx>
      <c:valAx>
        <c:axId val="59528286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52612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'Seldar einingar'!$D$43</c:f>
              <c:strCache>
                <c:ptCount val="1"/>
                <c:pt idx="0">
                  <c:v>Seldar [einingar 2] per stöðugildi</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'Seldar einingar'!$E$43:$P$43</c:f>
              <c:numCache>
                <c:formatCode>0.0</c:formatCode>
                <c:ptCount val="12"/>
                <c:pt idx="0">
                  <c:v>200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517-4D42-A236-3EF5EB5E10ED}"/>
            </c:ext>
          </c:extLst>
        </c:ser>
        <c:dLbls>
          <c:dLblPos val="outEnd"/>
          <c:showLegendKey val="0"/>
          <c:showVal val="1"/>
          <c:showCatName val="0"/>
          <c:showSerName val="0"/>
          <c:showPercent val="0"/>
          <c:showBubbleSize val="0"/>
        </c:dLbls>
        <c:gapWidth val="219"/>
        <c:overlap val="-27"/>
        <c:axId val="595251247"/>
        <c:axId val="595237519"/>
      </c:barChart>
      <c:catAx>
        <c:axId val="595251247"/>
        <c:scaling>
          <c:orientation val="minMax"/>
        </c:scaling>
        <c:delete val="0"/>
        <c:axPos val="b"/>
        <c:title>
          <c:tx>
            <c:strRef>
              <c:f>'Seldar einingar'!$D$40</c:f>
              <c:strCache>
                <c:ptCount val="1"/>
                <c:pt idx="0">
                  <c:v>Mán.</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5237519"/>
        <c:crosses val="autoZero"/>
        <c:auto val="1"/>
        <c:lblAlgn val="ctr"/>
        <c:lblOffset val="100"/>
        <c:noMultiLvlLbl val="0"/>
      </c:catAx>
      <c:valAx>
        <c:axId val="59523751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52512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'Seldar einingar'!$D$50</c:f>
              <c:strCache>
                <c:ptCount val="1"/>
                <c:pt idx="0">
                  <c:v>Seldar [einingar 3] per stöðugildi</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'Seldar einingar'!$E$47:$P$47</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'Seldar einingar'!$E$50:$P$50</c:f>
              <c:numCache>
                <c:formatCode>0.0</c:formatCode>
                <c:ptCount val="12"/>
                <c:pt idx="0">
                  <c:v>20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2A7-4EDD-919C-7072BB717A34}"/>
            </c:ext>
          </c:extLst>
        </c:ser>
        <c:dLbls>
          <c:dLblPos val="outEnd"/>
          <c:showLegendKey val="0"/>
          <c:showVal val="1"/>
          <c:showCatName val="0"/>
          <c:showSerName val="0"/>
          <c:showPercent val="0"/>
          <c:showBubbleSize val="0"/>
        </c:dLbls>
        <c:gapWidth val="219"/>
        <c:overlap val="-27"/>
        <c:axId val="1051288783"/>
        <c:axId val="1051293359"/>
      </c:barChart>
      <c:catAx>
        <c:axId val="1051288783"/>
        <c:scaling>
          <c:orientation val="minMax"/>
        </c:scaling>
        <c:delete val="0"/>
        <c:axPos val="b"/>
        <c:title>
          <c:tx>
            <c:strRef>
              <c:f>'Seldar einingar'!$D$47</c:f>
              <c:strCache>
                <c:ptCount val="1"/>
                <c:pt idx="0">
                  <c:v>Mán.</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1293359"/>
        <c:crosses val="autoZero"/>
        <c:auto val="1"/>
        <c:lblAlgn val="ctr"/>
        <c:lblOffset val="100"/>
        <c:noMultiLvlLbl val="0"/>
      </c:catAx>
      <c:valAx>
        <c:axId val="105129335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128878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chart" Target="../charts/chart24.xml"/><Relationship Id="rId13" Type="http://schemas.openxmlformats.org/officeDocument/2006/relationships/chart" Target="../charts/chart29.xml"/><Relationship Id="rId18" Type="http://schemas.openxmlformats.org/officeDocument/2006/relationships/chart" Target="../charts/chart34.xml"/><Relationship Id="rId3" Type="http://schemas.openxmlformats.org/officeDocument/2006/relationships/chart" Target="../charts/chart19.xml"/><Relationship Id="rId7" Type="http://schemas.openxmlformats.org/officeDocument/2006/relationships/chart" Target="../charts/chart23.xml"/><Relationship Id="rId12" Type="http://schemas.openxmlformats.org/officeDocument/2006/relationships/chart" Target="../charts/chart28.xml"/><Relationship Id="rId17" Type="http://schemas.openxmlformats.org/officeDocument/2006/relationships/chart" Target="../charts/chart33.xml"/><Relationship Id="rId2" Type="http://schemas.openxmlformats.org/officeDocument/2006/relationships/chart" Target="../charts/chart18.xml"/><Relationship Id="rId16" Type="http://schemas.openxmlformats.org/officeDocument/2006/relationships/chart" Target="../charts/chart32.xml"/><Relationship Id="rId1" Type="http://schemas.openxmlformats.org/officeDocument/2006/relationships/image" Target="../media/image1.png"/><Relationship Id="rId6" Type="http://schemas.openxmlformats.org/officeDocument/2006/relationships/chart" Target="../charts/chart22.xml"/><Relationship Id="rId11" Type="http://schemas.openxmlformats.org/officeDocument/2006/relationships/chart" Target="../charts/chart27.xml"/><Relationship Id="rId5" Type="http://schemas.openxmlformats.org/officeDocument/2006/relationships/chart" Target="../charts/chart21.xml"/><Relationship Id="rId15" Type="http://schemas.openxmlformats.org/officeDocument/2006/relationships/chart" Target="../charts/chart31.xml"/><Relationship Id="rId10" Type="http://schemas.openxmlformats.org/officeDocument/2006/relationships/chart" Target="../charts/chart26.xml"/><Relationship Id="rId4" Type="http://schemas.openxmlformats.org/officeDocument/2006/relationships/chart" Target="../charts/chart20.xml"/><Relationship Id="rId9" Type="http://schemas.openxmlformats.org/officeDocument/2006/relationships/chart" Target="../charts/chart25.xml"/><Relationship Id="rId14" Type="http://schemas.openxmlformats.org/officeDocument/2006/relationships/chart" Target="../charts/chart30.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3.jpeg"/><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3" Type="http://schemas.openxmlformats.org/officeDocument/2006/relationships/chart" Target="../charts/chart9.xml"/><Relationship Id="rId7" Type="http://schemas.openxmlformats.org/officeDocument/2006/relationships/image" Target="../media/image3.jpeg"/><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chart" Target="../charts/chart17.xml"/><Relationship Id="rId1"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0</xdr:col>
      <xdr:colOff>581025</xdr:colOff>
      <xdr:row>2</xdr:row>
      <xdr:rowOff>180975</xdr:rowOff>
    </xdr:from>
    <xdr:to>
      <xdr:col>10</xdr:col>
      <xdr:colOff>590550</xdr:colOff>
      <xdr:row>32</xdr:row>
      <xdr:rowOff>171450</xdr:rowOff>
    </xdr:to>
    <xdr:sp macro="" textlink="">
      <xdr:nvSpPr>
        <xdr:cNvPr id="2" name="TextBox 1">
          <a:extLst>
            <a:ext uri="{FF2B5EF4-FFF2-40B4-BE49-F238E27FC236}">
              <a16:creationId xmlns:a16="http://schemas.microsoft.com/office/drawing/2014/main" id="{8CB8EEE2-4426-4E77-887D-802560586A27}"/>
            </a:ext>
          </a:extLst>
        </xdr:cNvPr>
        <xdr:cNvSpPr txBox="1"/>
      </xdr:nvSpPr>
      <xdr:spPr>
        <a:xfrm>
          <a:off x="581025" y="733425"/>
          <a:ext cx="6105525" cy="5705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216000" rtlCol="0" anchor="ctr"/>
        <a:lstStyle/>
        <a:p>
          <a:r>
            <a:rPr lang="is-IS" sz="1100" b="1">
              <a:solidFill>
                <a:schemeClr val="dk1"/>
              </a:solidFill>
              <a:effectLst/>
              <a:latin typeface="+mn-lt"/>
              <a:ea typeface="+mn-ea"/>
              <a:cs typeface="+mn-cs"/>
            </a:rPr>
            <a:t>Notkun</a:t>
          </a:r>
          <a:endParaRPr lang="is-IS" sz="1100">
            <a:solidFill>
              <a:schemeClr val="dk1"/>
            </a:solidFill>
            <a:effectLst/>
            <a:latin typeface="+mn-lt"/>
            <a:ea typeface="+mn-ea"/>
            <a:cs typeface="+mn-cs"/>
          </a:endParaRPr>
        </a:p>
        <a:p>
          <a:r>
            <a:rPr lang="is-IS" sz="1100">
              <a:solidFill>
                <a:schemeClr val="dk1"/>
              </a:solidFill>
              <a:effectLst/>
              <a:latin typeface="+mn-lt"/>
              <a:ea typeface="+mn-ea"/>
              <a:cs typeface="+mn-cs"/>
            </a:rPr>
            <a:t>Með skjalinu er ætlunin að auðvelda stjórnendum ferðaþjónustufyrirtækja að meta árangur af fræðsluverkefnum sem gripið er til. </a:t>
          </a:r>
        </a:p>
        <a:p>
          <a:endParaRPr lang="is-IS" sz="1100">
            <a:solidFill>
              <a:schemeClr val="dk1"/>
            </a:solidFill>
            <a:effectLst/>
            <a:latin typeface="+mn-lt"/>
            <a:ea typeface="+mn-ea"/>
            <a:cs typeface="+mn-cs"/>
          </a:endParaRPr>
        </a:p>
        <a:p>
          <a:r>
            <a:rPr lang="is-IS" sz="1100">
              <a:solidFill>
                <a:schemeClr val="dk1"/>
              </a:solidFill>
              <a:effectLst/>
              <a:latin typeface="+mn-lt"/>
              <a:ea typeface="+mn-ea"/>
              <a:cs typeface="+mn-cs"/>
            </a:rPr>
            <a:t>Þegar mælikvarðar eru valdir er æskilegt að horft sé til hvaða þætti í starfseminni er vilji til að ná árangri í með fræðsluinngripum. Í flipanum „Mælikvarðar og markmið“ er tafla sem gefur til kynna hvaða mælikvarða er að finna í skjalinu og hvaða markmið er með viðkomandi mælingu. Taflan getur nýst við að skilgreina markmið með mælingunni. </a:t>
          </a:r>
        </a:p>
        <a:p>
          <a:r>
            <a:rPr lang="is-IS" sz="1100">
              <a:solidFill>
                <a:schemeClr val="dk1"/>
              </a:solidFill>
              <a:effectLst/>
              <a:latin typeface="+mn-lt"/>
              <a:ea typeface="+mn-ea"/>
              <a:cs typeface="+mn-cs"/>
            </a:rPr>
            <a:t>Gert er ráð fyrir að gerð sé mæling fyrir fræðsluinngrip og að því loknu. Í flestum tilvikum er þó gagnlegt að viðhalda mælingum á mánaðarfresti til að sjá þróun niðurstaðna með tilliti til inngripa í starfseminni.</a:t>
          </a:r>
        </a:p>
        <a:p>
          <a:r>
            <a:rPr lang="is-IS" sz="1100">
              <a:solidFill>
                <a:schemeClr val="dk1"/>
              </a:solidFill>
              <a:effectLst/>
              <a:latin typeface="+mn-lt"/>
              <a:ea typeface="+mn-ea"/>
              <a:cs typeface="+mn-cs"/>
            </a:rPr>
            <a:t> </a:t>
          </a:r>
        </a:p>
        <a:p>
          <a:r>
            <a:rPr lang="is-IS" sz="1100" b="1">
              <a:solidFill>
                <a:schemeClr val="dk1"/>
              </a:solidFill>
              <a:effectLst/>
              <a:latin typeface="+mn-lt"/>
              <a:ea typeface="+mn-ea"/>
              <a:cs typeface="+mn-cs"/>
            </a:rPr>
            <a:t>Uppsetning</a:t>
          </a:r>
          <a:endParaRPr lang="is-IS" sz="1100">
            <a:solidFill>
              <a:schemeClr val="dk1"/>
            </a:solidFill>
            <a:effectLst/>
            <a:latin typeface="+mn-lt"/>
            <a:ea typeface="+mn-ea"/>
            <a:cs typeface="+mn-cs"/>
          </a:endParaRPr>
        </a:p>
        <a:p>
          <a:r>
            <a:rPr lang="is-IS" sz="1100">
              <a:solidFill>
                <a:schemeClr val="dk1"/>
              </a:solidFill>
              <a:effectLst/>
              <a:latin typeface="+mn-lt"/>
              <a:ea typeface="+mn-ea"/>
              <a:cs typeface="+mn-cs"/>
            </a:rPr>
            <a:t>Í hverjum flipa fyrir sig má finna stutta lýsingu/skilgreiningu á viðkomandi mælikvarða/-kvörðum,  upplýsingar um hvernig má mæla og túlka niðurstöður.</a:t>
          </a:r>
        </a:p>
        <a:p>
          <a:endParaRPr lang="is-IS" sz="1100">
            <a:solidFill>
              <a:schemeClr val="dk1"/>
            </a:solidFill>
            <a:effectLst/>
            <a:latin typeface="+mn-lt"/>
            <a:ea typeface="+mn-ea"/>
            <a:cs typeface="+mn-cs"/>
          </a:endParaRPr>
        </a:p>
        <a:p>
          <a:r>
            <a:rPr lang="is-IS" sz="1100">
              <a:solidFill>
                <a:schemeClr val="dk1"/>
              </a:solidFill>
              <a:effectLst/>
              <a:latin typeface="+mn-lt"/>
              <a:ea typeface="+mn-ea"/>
              <a:cs typeface="+mn-cs"/>
            </a:rPr>
            <a:t>Notendur velja hvaða mælikvarða þeir styðjast við og geta nýtt skjalið til innfyllingar á sínum mælingum. Í sumum tilvikum er gert ráð fyrir að notendur skrái inn sértæka mælikvarða sem á við í þeirra tilviki (sbr. ákveðna þjónustuþætti í þjónustukönnun eða spurning í starfsánægjukönnun sem vilji er til að fylgjast með). Einnig gefst notendum tækifæri til að bæta við sínum eigin mælingum að eigin ósk eða breyta heitum á mælikvörðum. Formúlum hefur verið læst til að tryggja réttan útreikning.</a:t>
          </a:r>
        </a:p>
        <a:p>
          <a:r>
            <a:rPr lang="is-IS" sz="1100">
              <a:solidFill>
                <a:schemeClr val="dk1"/>
              </a:solidFill>
              <a:effectLst/>
              <a:latin typeface="+mn-lt"/>
              <a:ea typeface="+mn-ea"/>
              <a:cs typeface="+mn-cs"/>
            </a:rPr>
            <a:t> </a:t>
          </a:r>
        </a:p>
        <a:p>
          <a:r>
            <a:rPr lang="is-IS" sz="1100" b="1">
              <a:solidFill>
                <a:schemeClr val="dk1"/>
              </a:solidFill>
              <a:effectLst/>
              <a:latin typeface="+mn-lt"/>
              <a:ea typeface="+mn-ea"/>
              <a:cs typeface="+mn-cs"/>
            </a:rPr>
            <a:t>Myndrit</a:t>
          </a:r>
          <a:endParaRPr lang="is-IS" sz="1100">
            <a:solidFill>
              <a:schemeClr val="dk1"/>
            </a:solidFill>
            <a:effectLst/>
            <a:latin typeface="+mn-lt"/>
            <a:ea typeface="+mn-ea"/>
            <a:cs typeface="+mn-cs"/>
          </a:endParaRPr>
        </a:p>
        <a:p>
          <a:r>
            <a:rPr lang="is-IS" sz="1100">
              <a:solidFill>
                <a:schemeClr val="dk1"/>
              </a:solidFill>
              <a:effectLst/>
              <a:latin typeface="+mn-lt"/>
              <a:ea typeface="+mn-ea"/>
              <a:cs typeface="+mn-cs"/>
            </a:rPr>
            <a:t>Með hverri mælingu er birt myndrit. Jafnframt eru öll myndrit aðgengileg á einum stað í flipanum „Heildaryfirlit“. Notendur geta breytt útliti og uppsetningu myndritanna að eigin ósk og afritað yfir í skýrslur og gögn. </a:t>
          </a:r>
        </a:p>
        <a:p>
          <a:r>
            <a:rPr lang="is-IS" sz="1100">
              <a:solidFill>
                <a:schemeClr val="dk1"/>
              </a:solidFill>
              <a:effectLst/>
              <a:latin typeface="+mn-lt"/>
              <a:ea typeface="+mn-ea"/>
              <a:cs typeface="+mn-cs"/>
            </a:rPr>
            <a:t>Notendur geta eytt út þeim flipum og myndritum úr heildaryfirlitinu sem þeir ætla sér ekki að nota.</a:t>
          </a:r>
        </a:p>
        <a:p>
          <a:r>
            <a:rPr lang="is-IS" sz="1100">
              <a:solidFill>
                <a:schemeClr val="dk1"/>
              </a:solidFill>
              <a:effectLst/>
              <a:latin typeface="+mn-lt"/>
              <a:ea typeface="+mn-ea"/>
              <a:cs typeface="+mn-cs"/>
            </a:rPr>
            <a:t> </a:t>
          </a:r>
        </a:p>
        <a:p>
          <a:pPr algn="r"/>
          <a:r>
            <a:rPr lang="is-IS" sz="1100" i="1">
              <a:solidFill>
                <a:schemeClr val="dk1"/>
              </a:solidFill>
              <a:effectLst/>
              <a:latin typeface="+mn-lt"/>
              <a:ea typeface="+mn-ea"/>
              <a:cs typeface="+mn-cs"/>
            </a:rPr>
            <a:t>Hæfnisetur ferðaþjónustunnar</a:t>
          </a:r>
          <a:br>
            <a:rPr lang="is-IS" sz="1100" i="1">
              <a:solidFill>
                <a:schemeClr val="dk1"/>
              </a:solidFill>
              <a:effectLst/>
              <a:latin typeface="+mn-lt"/>
              <a:ea typeface="+mn-ea"/>
              <a:cs typeface="+mn-cs"/>
            </a:rPr>
          </a:br>
          <a:r>
            <a:rPr lang="is-IS" sz="1100" i="1">
              <a:solidFill>
                <a:schemeClr val="dk1"/>
              </a:solidFill>
              <a:effectLst/>
              <a:latin typeface="+mn-lt"/>
              <a:ea typeface="+mn-ea"/>
              <a:cs typeface="+mn-cs"/>
            </a:rPr>
            <a:t>01/2021</a:t>
          </a:r>
          <a:endParaRPr lang="is-IS" sz="1100">
            <a:solidFill>
              <a:schemeClr val="dk1"/>
            </a:solidFill>
            <a:effectLst/>
            <a:latin typeface="+mn-lt"/>
            <a:ea typeface="+mn-ea"/>
            <a:cs typeface="+mn-cs"/>
          </a:endParaRPr>
        </a:p>
      </xdr:txBody>
    </xdr:sp>
    <xdr:clientData/>
  </xdr:twoCellAnchor>
  <xdr:twoCellAnchor editAs="oneCell">
    <xdr:from>
      <xdr:col>7</xdr:col>
      <xdr:colOff>361951</xdr:colOff>
      <xdr:row>0</xdr:row>
      <xdr:rowOff>76200</xdr:rowOff>
    </xdr:from>
    <xdr:to>
      <xdr:col>11</xdr:col>
      <xdr:colOff>58659</xdr:colOff>
      <xdr:row>2</xdr:row>
      <xdr:rowOff>57150</xdr:rowOff>
    </xdr:to>
    <xdr:pic>
      <xdr:nvPicPr>
        <xdr:cNvPr id="3" name="Picture 2">
          <a:extLst>
            <a:ext uri="{FF2B5EF4-FFF2-40B4-BE49-F238E27FC236}">
              <a16:creationId xmlns:a16="http://schemas.microsoft.com/office/drawing/2014/main" id="{6E929469-E770-4D40-9319-4D9D08104C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9151" y="76200"/>
          <a:ext cx="2135108" cy="5334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152400</xdr:colOff>
      <xdr:row>1</xdr:row>
      <xdr:rowOff>133350</xdr:rowOff>
    </xdr:from>
    <xdr:to>
      <xdr:col>25</xdr:col>
      <xdr:colOff>394725</xdr:colOff>
      <xdr:row>2</xdr:row>
      <xdr:rowOff>107733</xdr:rowOff>
    </xdr:to>
    <xdr:pic>
      <xdr:nvPicPr>
        <xdr:cNvPr id="3" name="Picture 2">
          <a:extLst>
            <a:ext uri="{FF2B5EF4-FFF2-40B4-BE49-F238E27FC236}">
              <a16:creationId xmlns:a16="http://schemas.microsoft.com/office/drawing/2014/main" id="{DE3D54E3-A6FC-4984-9F91-A60C9E8093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54000" y="323850"/>
          <a:ext cx="2680725" cy="669708"/>
        </a:xfrm>
        <a:prstGeom prst="rect">
          <a:avLst/>
        </a:prstGeom>
      </xdr:spPr>
    </xdr:pic>
    <xdr:clientData/>
  </xdr:twoCellAnchor>
  <xdr:twoCellAnchor>
    <xdr:from>
      <xdr:col>1</xdr:col>
      <xdr:colOff>0</xdr:colOff>
      <xdr:row>6</xdr:row>
      <xdr:rowOff>0</xdr:rowOff>
    </xdr:from>
    <xdr:to>
      <xdr:col>12</xdr:col>
      <xdr:colOff>494400</xdr:colOff>
      <xdr:row>24</xdr:row>
      <xdr:rowOff>171000</xdr:rowOff>
    </xdr:to>
    <xdr:graphicFrame macro="">
      <xdr:nvGraphicFramePr>
        <xdr:cNvPr id="4" name="Chart 3">
          <a:extLst>
            <a:ext uri="{FF2B5EF4-FFF2-40B4-BE49-F238E27FC236}">
              <a16:creationId xmlns:a16="http://schemas.microsoft.com/office/drawing/2014/main" id="{C8851AED-6A0D-4367-9B90-33AD0A7F13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6</xdr:row>
      <xdr:rowOff>0</xdr:rowOff>
    </xdr:from>
    <xdr:to>
      <xdr:col>25</xdr:col>
      <xdr:colOff>494400</xdr:colOff>
      <xdr:row>24</xdr:row>
      <xdr:rowOff>171000</xdr:rowOff>
    </xdr:to>
    <xdr:graphicFrame macro="">
      <xdr:nvGraphicFramePr>
        <xdr:cNvPr id="5" name="Chart 4">
          <a:extLst>
            <a:ext uri="{FF2B5EF4-FFF2-40B4-BE49-F238E27FC236}">
              <a16:creationId xmlns:a16="http://schemas.microsoft.com/office/drawing/2014/main" id="{F4BC63AF-DF7E-450D-B0DC-D3DF2CACF6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27</xdr:row>
      <xdr:rowOff>0</xdr:rowOff>
    </xdr:from>
    <xdr:to>
      <xdr:col>12</xdr:col>
      <xdr:colOff>494400</xdr:colOff>
      <xdr:row>45</xdr:row>
      <xdr:rowOff>171000</xdr:rowOff>
    </xdr:to>
    <xdr:graphicFrame macro="">
      <xdr:nvGraphicFramePr>
        <xdr:cNvPr id="6" name="Chart 5">
          <a:extLst>
            <a:ext uri="{FF2B5EF4-FFF2-40B4-BE49-F238E27FC236}">
              <a16:creationId xmlns:a16="http://schemas.microsoft.com/office/drawing/2014/main" id="{4678EAF0-AD9D-47ED-8B70-DF4C235092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27</xdr:row>
      <xdr:rowOff>0</xdr:rowOff>
    </xdr:from>
    <xdr:to>
      <xdr:col>25</xdr:col>
      <xdr:colOff>494400</xdr:colOff>
      <xdr:row>45</xdr:row>
      <xdr:rowOff>171000</xdr:rowOff>
    </xdr:to>
    <xdr:graphicFrame macro="">
      <xdr:nvGraphicFramePr>
        <xdr:cNvPr id="7" name="Chart 6">
          <a:extLst>
            <a:ext uri="{FF2B5EF4-FFF2-40B4-BE49-F238E27FC236}">
              <a16:creationId xmlns:a16="http://schemas.microsoft.com/office/drawing/2014/main" id="{CD3C2001-2FC7-4B74-8D34-42CF0BE45A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50</xdr:row>
      <xdr:rowOff>0</xdr:rowOff>
    </xdr:from>
    <xdr:to>
      <xdr:col>12</xdr:col>
      <xdr:colOff>494400</xdr:colOff>
      <xdr:row>68</xdr:row>
      <xdr:rowOff>171000</xdr:rowOff>
    </xdr:to>
    <xdr:graphicFrame macro="">
      <xdr:nvGraphicFramePr>
        <xdr:cNvPr id="8" name="Chart 7">
          <a:extLst>
            <a:ext uri="{FF2B5EF4-FFF2-40B4-BE49-F238E27FC236}">
              <a16:creationId xmlns:a16="http://schemas.microsoft.com/office/drawing/2014/main" id="{2E6DCA40-0E94-4812-99C4-3B028C8129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73</xdr:row>
      <xdr:rowOff>0</xdr:rowOff>
    </xdr:from>
    <xdr:to>
      <xdr:col>12</xdr:col>
      <xdr:colOff>494400</xdr:colOff>
      <xdr:row>91</xdr:row>
      <xdr:rowOff>171000</xdr:rowOff>
    </xdr:to>
    <xdr:graphicFrame macro="">
      <xdr:nvGraphicFramePr>
        <xdr:cNvPr id="9" name="Chart 8">
          <a:extLst>
            <a:ext uri="{FF2B5EF4-FFF2-40B4-BE49-F238E27FC236}">
              <a16:creationId xmlns:a16="http://schemas.microsoft.com/office/drawing/2014/main" id="{7B5F7DFF-2FAB-4B40-8D6C-CF1BCAE085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96</xdr:row>
      <xdr:rowOff>0</xdr:rowOff>
    </xdr:from>
    <xdr:to>
      <xdr:col>12</xdr:col>
      <xdr:colOff>494400</xdr:colOff>
      <xdr:row>114</xdr:row>
      <xdr:rowOff>171000</xdr:rowOff>
    </xdr:to>
    <xdr:graphicFrame macro="">
      <xdr:nvGraphicFramePr>
        <xdr:cNvPr id="10" name="Chart 9">
          <a:extLst>
            <a:ext uri="{FF2B5EF4-FFF2-40B4-BE49-F238E27FC236}">
              <a16:creationId xmlns:a16="http://schemas.microsoft.com/office/drawing/2014/main" id="{9B38D523-8E0C-4E74-B438-D3F27D4875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117</xdr:row>
      <xdr:rowOff>0</xdr:rowOff>
    </xdr:from>
    <xdr:to>
      <xdr:col>12</xdr:col>
      <xdr:colOff>494400</xdr:colOff>
      <xdr:row>135</xdr:row>
      <xdr:rowOff>171000</xdr:rowOff>
    </xdr:to>
    <xdr:graphicFrame macro="">
      <xdr:nvGraphicFramePr>
        <xdr:cNvPr id="11" name="Chart 10">
          <a:extLst>
            <a:ext uri="{FF2B5EF4-FFF2-40B4-BE49-F238E27FC236}">
              <a16:creationId xmlns:a16="http://schemas.microsoft.com/office/drawing/2014/main" id="{C064A8EA-1EBD-4C49-8E62-3EB9A6C174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138</xdr:row>
      <xdr:rowOff>0</xdr:rowOff>
    </xdr:from>
    <xdr:to>
      <xdr:col>12</xdr:col>
      <xdr:colOff>494400</xdr:colOff>
      <xdr:row>156</xdr:row>
      <xdr:rowOff>171000</xdr:rowOff>
    </xdr:to>
    <xdr:graphicFrame macro="">
      <xdr:nvGraphicFramePr>
        <xdr:cNvPr id="12" name="Chart 11">
          <a:extLst>
            <a:ext uri="{FF2B5EF4-FFF2-40B4-BE49-F238E27FC236}">
              <a16:creationId xmlns:a16="http://schemas.microsoft.com/office/drawing/2014/main" id="{B25CCCEA-B3DF-447A-92F9-AD841A0403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14</xdr:col>
      <xdr:colOff>0</xdr:colOff>
      <xdr:row>96</xdr:row>
      <xdr:rowOff>0</xdr:rowOff>
    </xdr:from>
    <xdr:to>
      <xdr:col>25</xdr:col>
      <xdr:colOff>494400</xdr:colOff>
      <xdr:row>114</xdr:row>
      <xdr:rowOff>171000</xdr:rowOff>
    </xdr:to>
    <xdr:graphicFrame macro="">
      <xdr:nvGraphicFramePr>
        <xdr:cNvPr id="13" name="Chart 12">
          <a:extLst>
            <a:ext uri="{FF2B5EF4-FFF2-40B4-BE49-F238E27FC236}">
              <a16:creationId xmlns:a16="http://schemas.microsoft.com/office/drawing/2014/main" id="{2487DAC0-CC17-47FE-92C6-F4B9DF7C86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14</xdr:col>
      <xdr:colOff>0</xdr:colOff>
      <xdr:row>117</xdr:row>
      <xdr:rowOff>0</xdr:rowOff>
    </xdr:from>
    <xdr:to>
      <xdr:col>25</xdr:col>
      <xdr:colOff>494400</xdr:colOff>
      <xdr:row>135</xdr:row>
      <xdr:rowOff>171000</xdr:rowOff>
    </xdr:to>
    <xdr:graphicFrame macro="">
      <xdr:nvGraphicFramePr>
        <xdr:cNvPr id="14" name="Chart 13">
          <a:extLst>
            <a:ext uri="{FF2B5EF4-FFF2-40B4-BE49-F238E27FC236}">
              <a16:creationId xmlns:a16="http://schemas.microsoft.com/office/drawing/2014/main" id="{86755CDA-EE1B-4AE2-80FE-7714165F13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14</xdr:col>
      <xdr:colOff>0</xdr:colOff>
      <xdr:row>138</xdr:row>
      <xdr:rowOff>0</xdr:rowOff>
    </xdr:from>
    <xdr:to>
      <xdr:col>25</xdr:col>
      <xdr:colOff>494400</xdr:colOff>
      <xdr:row>156</xdr:row>
      <xdr:rowOff>171000</xdr:rowOff>
    </xdr:to>
    <xdr:graphicFrame macro="">
      <xdr:nvGraphicFramePr>
        <xdr:cNvPr id="15" name="Chart 14">
          <a:extLst>
            <a:ext uri="{FF2B5EF4-FFF2-40B4-BE49-F238E27FC236}">
              <a16:creationId xmlns:a16="http://schemas.microsoft.com/office/drawing/2014/main" id="{39539A63-DDB6-4A83-B295-E31887CFD3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161</xdr:row>
      <xdr:rowOff>0</xdr:rowOff>
    </xdr:from>
    <xdr:to>
      <xdr:col>12</xdr:col>
      <xdr:colOff>494400</xdr:colOff>
      <xdr:row>179</xdr:row>
      <xdr:rowOff>171000</xdr:rowOff>
    </xdr:to>
    <xdr:graphicFrame macro="">
      <xdr:nvGraphicFramePr>
        <xdr:cNvPr id="16" name="Chart 15">
          <a:extLst>
            <a:ext uri="{FF2B5EF4-FFF2-40B4-BE49-F238E27FC236}">
              <a16:creationId xmlns:a16="http://schemas.microsoft.com/office/drawing/2014/main" id="{978BE660-28B9-4DED-AE8C-87A8AE29D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0</xdr:colOff>
      <xdr:row>161</xdr:row>
      <xdr:rowOff>0</xdr:rowOff>
    </xdr:from>
    <xdr:to>
      <xdr:col>25</xdr:col>
      <xdr:colOff>494400</xdr:colOff>
      <xdr:row>179</xdr:row>
      <xdr:rowOff>171000</xdr:rowOff>
    </xdr:to>
    <xdr:graphicFrame macro="">
      <xdr:nvGraphicFramePr>
        <xdr:cNvPr id="17" name="Chart 16">
          <a:extLst>
            <a:ext uri="{FF2B5EF4-FFF2-40B4-BE49-F238E27FC236}">
              <a16:creationId xmlns:a16="http://schemas.microsoft.com/office/drawing/2014/main" id="{FCA7B724-4539-4B8B-8D42-9228EFBA66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207</xdr:row>
      <xdr:rowOff>0</xdr:rowOff>
    </xdr:from>
    <xdr:to>
      <xdr:col>12</xdr:col>
      <xdr:colOff>494400</xdr:colOff>
      <xdr:row>225</xdr:row>
      <xdr:rowOff>171000</xdr:rowOff>
    </xdr:to>
    <xdr:graphicFrame macro="">
      <xdr:nvGraphicFramePr>
        <xdr:cNvPr id="19" name="Chart 18">
          <a:extLst>
            <a:ext uri="{FF2B5EF4-FFF2-40B4-BE49-F238E27FC236}">
              <a16:creationId xmlns:a16="http://schemas.microsoft.com/office/drawing/2014/main" id="{041B2DB9-D09F-446C-ADDC-AD99C1B3AE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14</xdr:col>
      <xdr:colOff>0</xdr:colOff>
      <xdr:row>207</xdr:row>
      <xdr:rowOff>0</xdr:rowOff>
    </xdr:from>
    <xdr:to>
      <xdr:col>25</xdr:col>
      <xdr:colOff>494400</xdr:colOff>
      <xdr:row>225</xdr:row>
      <xdr:rowOff>171000</xdr:rowOff>
    </xdr:to>
    <xdr:graphicFrame macro="">
      <xdr:nvGraphicFramePr>
        <xdr:cNvPr id="20" name="Chart 19">
          <a:extLst>
            <a:ext uri="{FF2B5EF4-FFF2-40B4-BE49-F238E27FC236}">
              <a16:creationId xmlns:a16="http://schemas.microsoft.com/office/drawing/2014/main" id="{2DEF9E5F-D93C-4065-8BC5-994679888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185</xdr:row>
      <xdr:rowOff>0</xdr:rowOff>
    </xdr:from>
    <xdr:to>
      <xdr:col>17</xdr:col>
      <xdr:colOff>57151</xdr:colOff>
      <xdr:row>204</xdr:row>
      <xdr:rowOff>1693863</xdr:rowOff>
    </xdr:to>
    <xdr:graphicFrame macro="">
      <xdr:nvGraphicFramePr>
        <xdr:cNvPr id="24" name="Chart 23">
          <a:extLst>
            <a:ext uri="{FF2B5EF4-FFF2-40B4-BE49-F238E27FC236}">
              <a16:creationId xmlns:a16="http://schemas.microsoft.com/office/drawing/2014/main" id="{C35DD6B2-5872-446B-8A8F-E2B93B80F1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400707</xdr:colOff>
      <xdr:row>0</xdr:row>
      <xdr:rowOff>124810</xdr:rowOff>
    </xdr:from>
    <xdr:to>
      <xdr:col>8</xdr:col>
      <xdr:colOff>29480</xdr:colOff>
      <xdr:row>0</xdr:row>
      <xdr:rowOff>521111</xdr:rowOff>
    </xdr:to>
    <xdr:pic>
      <xdr:nvPicPr>
        <xdr:cNvPr id="2" name="Picture 1">
          <a:extLst>
            <a:ext uri="{FF2B5EF4-FFF2-40B4-BE49-F238E27FC236}">
              <a16:creationId xmlns:a16="http://schemas.microsoft.com/office/drawing/2014/main" id="{25D5D4CF-DE15-4185-8881-7ED6BE7E58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79983" y="124810"/>
          <a:ext cx="1586325" cy="3963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30</xdr:row>
      <xdr:rowOff>97156</xdr:rowOff>
    </xdr:from>
    <xdr:to>
      <xdr:col>15</xdr:col>
      <xdr:colOff>19050</xdr:colOff>
      <xdr:row>33</xdr:row>
      <xdr:rowOff>102871</xdr:rowOff>
    </xdr:to>
    <xdr:sp macro="" textlink="">
      <xdr:nvSpPr>
        <xdr:cNvPr id="2" name="TextBox 6">
          <a:extLst>
            <a:ext uri="{FF2B5EF4-FFF2-40B4-BE49-F238E27FC236}">
              <a16:creationId xmlns:a16="http://schemas.microsoft.com/office/drawing/2014/main" id="{18A26178-5CBA-488C-883D-7EDF3896ABC5}"/>
            </a:ext>
          </a:extLst>
        </xdr:cNvPr>
        <xdr:cNvSpPr txBox="1"/>
      </xdr:nvSpPr>
      <xdr:spPr>
        <a:xfrm>
          <a:off x="609600" y="4612006"/>
          <a:ext cx="9810750" cy="5772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1100"/>
            <a:t>Lækkun á skori gefur til kynna að einhverju getur verið ábótavant í þeim flokki sem lækkunin er í. Hækkun á skori er það sem stefnt er að.</a:t>
          </a:r>
        </a:p>
        <a:p>
          <a:r>
            <a:rPr lang="en-US" sz="1100"/>
            <a:t>Ef skor t.d. Í hreinlæti minnkar þá gefur það til kynna að þrifum sé ábótavant.</a:t>
          </a:r>
        </a:p>
      </xdr:txBody>
    </xdr:sp>
    <xdr:clientData/>
  </xdr:twoCellAnchor>
  <xdr:twoCellAnchor>
    <xdr:from>
      <xdr:col>16</xdr:col>
      <xdr:colOff>238125</xdr:colOff>
      <xdr:row>41</xdr:row>
      <xdr:rowOff>4762</xdr:rowOff>
    </xdr:from>
    <xdr:to>
      <xdr:col>28</xdr:col>
      <xdr:colOff>122925</xdr:colOff>
      <xdr:row>59</xdr:row>
      <xdr:rowOff>166237</xdr:rowOff>
    </xdr:to>
    <xdr:graphicFrame macro="">
      <xdr:nvGraphicFramePr>
        <xdr:cNvPr id="11" name="Chart 10">
          <a:extLst>
            <a:ext uri="{FF2B5EF4-FFF2-40B4-BE49-F238E27FC236}">
              <a16:creationId xmlns:a16="http://schemas.microsoft.com/office/drawing/2014/main" id="{06FE433A-2672-457D-877C-7F4F5234AC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228600</xdr:colOff>
      <xdr:row>61</xdr:row>
      <xdr:rowOff>71437</xdr:rowOff>
    </xdr:from>
    <xdr:to>
      <xdr:col>28</xdr:col>
      <xdr:colOff>113400</xdr:colOff>
      <xdr:row>80</xdr:row>
      <xdr:rowOff>42412</xdr:rowOff>
    </xdr:to>
    <xdr:graphicFrame macro="">
      <xdr:nvGraphicFramePr>
        <xdr:cNvPr id="12" name="Chart 11">
          <a:extLst>
            <a:ext uri="{FF2B5EF4-FFF2-40B4-BE49-F238E27FC236}">
              <a16:creationId xmlns:a16="http://schemas.microsoft.com/office/drawing/2014/main" id="{7153DC27-FADE-4D04-AD4A-B7537C0E8E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395287</xdr:colOff>
      <xdr:row>41</xdr:row>
      <xdr:rowOff>23812</xdr:rowOff>
    </xdr:from>
    <xdr:to>
      <xdr:col>40</xdr:col>
      <xdr:colOff>280087</xdr:colOff>
      <xdr:row>59</xdr:row>
      <xdr:rowOff>185287</xdr:rowOff>
    </xdr:to>
    <xdr:graphicFrame macro="">
      <xdr:nvGraphicFramePr>
        <xdr:cNvPr id="13" name="Chart 12">
          <a:extLst>
            <a:ext uri="{FF2B5EF4-FFF2-40B4-BE49-F238E27FC236}">
              <a16:creationId xmlns:a16="http://schemas.microsoft.com/office/drawing/2014/main" id="{9E6C3122-2CD9-4CE6-8415-239D53106B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xdr:col>
      <xdr:colOff>452437</xdr:colOff>
      <xdr:row>61</xdr:row>
      <xdr:rowOff>90487</xdr:rowOff>
    </xdr:from>
    <xdr:to>
      <xdr:col>40</xdr:col>
      <xdr:colOff>337237</xdr:colOff>
      <xdr:row>80</xdr:row>
      <xdr:rowOff>61462</xdr:rowOff>
    </xdr:to>
    <xdr:graphicFrame macro="">
      <xdr:nvGraphicFramePr>
        <xdr:cNvPr id="15" name="Chart 14">
          <a:extLst>
            <a:ext uri="{FF2B5EF4-FFF2-40B4-BE49-F238E27FC236}">
              <a16:creationId xmlns:a16="http://schemas.microsoft.com/office/drawing/2014/main" id="{F766CAF8-D26C-4807-8E37-9C6AB54D8E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161925</xdr:colOff>
      <xdr:row>1</xdr:row>
      <xdr:rowOff>28576</xdr:rowOff>
    </xdr:from>
    <xdr:to>
      <xdr:col>1</xdr:col>
      <xdr:colOff>514350</xdr:colOff>
      <xdr:row>1</xdr:row>
      <xdr:rowOff>268912</xdr:rowOff>
    </xdr:to>
    <xdr:pic>
      <xdr:nvPicPr>
        <xdr:cNvPr id="7" name="Picture 6">
          <a:extLst>
            <a:ext uri="{FF2B5EF4-FFF2-40B4-BE49-F238E27FC236}">
              <a16:creationId xmlns:a16="http://schemas.microsoft.com/office/drawing/2014/main" id="{299983EA-F2DB-424B-B5F0-338B8C73BE0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1925" y="219076"/>
          <a:ext cx="962025" cy="2403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586740</xdr:colOff>
      <xdr:row>14</xdr:row>
      <xdr:rowOff>160020</xdr:rowOff>
    </xdr:from>
    <xdr:to>
      <xdr:col>14</xdr:col>
      <xdr:colOff>592455</xdr:colOff>
      <xdr:row>19</xdr:row>
      <xdr:rowOff>114300</xdr:rowOff>
    </xdr:to>
    <xdr:sp macro="" textlink="">
      <xdr:nvSpPr>
        <xdr:cNvPr id="2" name="TextBox 1">
          <a:extLst>
            <a:ext uri="{FF2B5EF4-FFF2-40B4-BE49-F238E27FC236}">
              <a16:creationId xmlns:a16="http://schemas.microsoft.com/office/drawing/2014/main" id="{928C0490-AE65-471A-90AA-3D67EDF08EE0}"/>
            </a:ext>
          </a:extLst>
        </xdr:cNvPr>
        <xdr:cNvSpPr txBox="1"/>
      </xdr:nvSpPr>
      <xdr:spPr>
        <a:xfrm>
          <a:off x="586740" y="3169920"/>
          <a:ext cx="8540115" cy="906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Eðli málsins samkvæmt er æskileg þróun að kvörtunum og ábendingum fækki. Einnig er mikilvægt að greina hvort alvarlegum kvörtunum fjölgar eða fækkar. </a:t>
          </a:r>
        </a:p>
        <a:p>
          <a:r>
            <a:rPr lang="en-US" sz="1100"/>
            <a:t>Æskilegt</a:t>
          </a:r>
          <a:r>
            <a:rPr lang="en-US" sz="1100" baseline="0"/>
            <a:t> er að nýta á kvartanir og ábendingar til úrbóta og því er ekki úr vegi að bregðast við ábendingunum með þökkum og/eða lýsa yfir vilja til úrlausna.</a:t>
          </a:r>
          <a:endParaRPr lang="en-US" sz="1100"/>
        </a:p>
      </xdr:txBody>
    </xdr:sp>
    <xdr:clientData/>
  </xdr:twoCellAnchor>
  <xdr:twoCellAnchor>
    <xdr:from>
      <xdr:col>2</xdr:col>
      <xdr:colOff>528637</xdr:colOff>
      <xdr:row>36</xdr:row>
      <xdr:rowOff>14287</xdr:rowOff>
    </xdr:from>
    <xdr:to>
      <xdr:col>14</xdr:col>
      <xdr:colOff>413437</xdr:colOff>
      <xdr:row>54</xdr:row>
      <xdr:rowOff>185287</xdr:rowOff>
    </xdr:to>
    <xdr:graphicFrame macro="">
      <xdr:nvGraphicFramePr>
        <xdr:cNvPr id="5" name="Chart 4">
          <a:extLst>
            <a:ext uri="{FF2B5EF4-FFF2-40B4-BE49-F238E27FC236}">
              <a16:creationId xmlns:a16="http://schemas.microsoft.com/office/drawing/2014/main" id="{6037E665-4405-42FF-81CB-3A6F419F7B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180975</xdr:colOff>
      <xdr:row>0</xdr:row>
      <xdr:rowOff>95250</xdr:rowOff>
    </xdr:from>
    <xdr:to>
      <xdr:col>1</xdr:col>
      <xdr:colOff>533400</xdr:colOff>
      <xdr:row>1</xdr:row>
      <xdr:rowOff>145086</xdr:rowOff>
    </xdr:to>
    <xdr:pic>
      <xdr:nvPicPr>
        <xdr:cNvPr id="4" name="Picture 3">
          <a:extLst>
            <a:ext uri="{FF2B5EF4-FFF2-40B4-BE49-F238E27FC236}">
              <a16:creationId xmlns:a16="http://schemas.microsoft.com/office/drawing/2014/main" id="{0EFC201E-1255-4AA8-8A5C-4840527AD5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975" y="95250"/>
          <a:ext cx="962025" cy="2403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19</xdr:row>
      <xdr:rowOff>0</xdr:rowOff>
    </xdr:from>
    <xdr:to>
      <xdr:col>15</xdr:col>
      <xdr:colOff>17145</xdr:colOff>
      <xdr:row>24</xdr:row>
      <xdr:rowOff>38100</xdr:rowOff>
    </xdr:to>
    <xdr:sp macro="" textlink="">
      <xdr:nvSpPr>
        <xdr:cNvPr id="2" name="TextBox 1">
          <a:extLst>
            <a:ext uri="{FF2B5EF4-FFF2-40B4-BE49-F238E27FC236}">
              <a16:creationId xmlns:a16="http://schemas.microsoft.com/office/drawing/2014/main" id="{727F814C-D36E-4730-9A41-74D9A86ED76E}"/>
            </a:ext>
          </a:extLst>
        </xdr:cNvPr>
        <xdr:cNvSpPr txBox="1"/>
      </xdr:nvSpPr>
      <xdr:spPr>
        <a:xfrm>
          <a:off x="762000" y="3667125"/>
          <a:ext cx="8551545" cy="1038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Fjölgun hrósa gefur til kynna að ánægja hafi aukist með þjónustu fyrirtækisins. Jafnframt er æskilegt að greina</a:t>
          </a:r>
          <a:r>
            <a:rPr lang="en-US" sz="1100" baseline="0"/>
            <a:t> fyrir hvað er hrósað og horfa á samhengi við nýjungar eða breytingar í þjónustu ef svo ber undir. </a:t>
          </a:r>
        </a:p>
        <a:p>
          <a:endParaRPr lang="en-US" sz="1100" baseline="0"/>
        </a:p>
        <a:p>
          <a:r>
            <a:rPr lang="en-US" sz="1100" baseline="0"/>
            <a:t>Ekki má svo gleyma að deila hrósum með starfsmönnum þeim til hvatningar og viðurkenningar.</a:t>
          </a:r>
        </a:p>
        <a:p>
          <a:endParaRPr lang="en-US" sz="1100"/>
        </a:p>
      </xdr:txBody>
    </xdr:sp>
    <xdr:clientData/>
  </xdr:twoCellAnchor>
  <xdr:twoCellAnchor>
    <xdr:from>
      <xdr:col>2</xdr:col>
      <xdr:colOff>395287</xdr:colOff>
      <xdr:row>44</xdr:row>
      <xdr:rowOff>4762</xdr:rowOff>
    </xdr:from>
    <xdr:to>
      <xdr:col>14</xdr:col>
      <xdr:colOff>280087</xdr:colOff>
      <xdr:row>62</xdr:row>
      <xdr:rowOff>175762</xdr:rowOff>
    </xdr:to>
    <xdr:graphicFrame macro="">
      <xdr:nvGraphicFramePr>
        <xdr:cNvPr id="4" name="Chart 3">
          <a:extLst>
            <a:ext uri="{FF2B5EF4-FFF2-40B4-BE49-F238E27FC236}">
              <a16:creationId xmlns:a16="http://schemas.microsoft.com/office/drawing/2014/main" id="{D72CC570-26AD-4FCF-92B4-FAE4E2DF31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142875</xdr:colOff>
      <xdr:row>0</xdr:row>
      <xdr:rowOff>123825</xdr:rowOff>
    </xdr:from>
    <xdr:to>
      <xdr:col>1</xdr:col>
      <xdr:colOff>342900</xdr:colOff>
      <xdr:row>1</xdr:row>
      <xdr:rowOff>173661</xdr:rowOff>
    </xdr:to>
    <xdr:pic>
      <xdr:nvPicPr>
        <xdr:cNvPr id="5" name="Picture 4">
          <a:extLst>
            <a:ext uri="{FF2B5EF4-FFF2-40B4-BE49-F238E27FC236}">
              <a16:creationId xmlns:a16="http://schemas.microsoft.com/office/drawing/2014/main" id="{D3AF92F6-2D72-4B1A-B0E3-7ED1CAD575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5" y="123825"/>
          <a:ext cx="962025" cy="2403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17145</xdr:colOff>
      <xdr:row>16</xdr:row>
      <xdr:rowOff>43815</xdr:rowOff>
    </xdr:from>
    <xdr:to>
      <xdr:col>15</xdr:col>
      <xdr:colOff>40005</xdr:colOff>
      <xdr:row>20</xdr:row>
      <xdr:rowOff>93345</xdr:rowOff>
    </xdr:to>
    <xdr:sp macro="" textlink="">
      <xdr:nvSpPr>
        <xdr:cNvPr id="3" name="TextBox 2">
          <a:extLst>
            <a:ext uri="{FF2B5EF4-FFF2-40B4-BE49-F238E27FC236}">
              <a16:creationId xmlns:a16="http://schemas.microsoft.com/office/drawing/2014/main" id="{B413DADA-67D3-459C-AB4A-4A2C8B78AF29}"/>
            </a:ext>
          </a:extLst>
        </xdr:cNvPr>
        <xdr:cNvSpPr txBox="1"/>
      </xdr:nvSpPr>
      <xdr:spPr>
        <a:xfrm>
          <a:off x="626745" y="16579215"/>
          <a:ext cx="9814560" cy="8115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Lækkun á skori gefur til kynna að afköst hafi minnkað. Hækkun á skori gefur til kynna að afköst hafi aukist.</a:t>
          </a:r>
        </a:p>
        <a:p>
          <a:r>
            <a:rPr lang="en-US" sz="1100"/>
            <a:t>Mikilvægt er að aukin afköst og framleiðni bitni ekki á gæðum eða ánægju viðskiptavina. Hægt er að fylgjast með áhrifum sértækra inngripa á borð við tilboð eða nýtt verklag.</a:t>
          </a:r>
        </a:p>
      </xdr:txBody>
    </xdr:sp>
    <xdr:clientData/>
  </xdr:twoCellAnchor>
  <xdr:twoCellAnchor>
    <xdr:from>
      <xdr:col>17</xdr:col>
      <xdr:colOff>604837</xdr:colOff>
      <xdr:row>30</xdr:row>
      <xdr:rowOff>33337</xdr:rowOff>
    </xdr:from>
    <xdr:to>
      <xdr:col>29</xdr:col>
      <xdr:colOff>489637</xdr:colOff>
      <xdr:row>48</xdr:row>
      <xdr:rowOff>128137</xdr:rowOff>
    </xdr:to>
    <xdr:graphicFrame macro="">
      <xdr:nvGraphicFramePr>
        <xdr:cNvPr id="10" name="Chart 9">
          <a:extLst>
            <a:ext uri="{FF2B5EF4-FFF2-40B4-BE49-F238E27FC236}">
              <a16:creationId xmlns:a16="http://schemas.microsoft.com/office/drawing/2014/main" id="{24AEFF97-DBEC-4A72-9FD0-DDC0815684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0</xdr:colOff>
      <xdr:row>49</xdr:row>
      <xdr:rowOff>176212</xdr:rowOff>
    </xdr:from>
    <xdr:to>
      <xdr:col>29</xdr:col>
      <xdr:colOff>494400</xdr:colOff>
      <xdr:row>68</xdr:row>
      <xdr:rowOff>80512</xdr:rowOff>
    </xdr:to>
    <xdr:graphicFrame macro="">
      <xdr:nvGraphicFramePr>
        <xdr:cNvPr id="12" name="Chart 11">
          <a:extLst>
            <a:ext uri="{FF2B5EF4-FFF2-40B4-BE49-F238E27FC236}">
              <a16:creationId xmlns:a16="http://schemas.microsoft.com/office/drawing/2014/main" id="{9CF6FE1B-131C-4447-AB0B-619474F10A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600075</xdr:colOff>
      <xdr:row>69</xdr:row>
      <xdr:rowOff>185737</xdr:rowOff>
    </xdr:from>
    <xdr:to>
      <xdr:col>29</xdr:col>
      <xdr:colOff>484875</xdr:colOff>
      <xdr:row>88</xdr:row>
      <xdr:rowOff>166237</xdr:rowOff>
    </xdr:to>
    <xdr:graphicFrame macro="">
      <xdr:nvGraphicFramePr>
        <xdr:cNvPr id="13" name="Chart 12">
          <a:extLst>
            <a:ext uri="{FF2B5EF4-FFF2-40B4-BE49-F238E27FC236}">
              <a16:creationId xmlns:a16="http://schemas.microsoft.com/office/drawing/2014/main" id="{C1BCBE84-2441-4EBB-9789-669062366D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30</xdr:col>
      <xdr:colOff>195262</xdr:colOff>
      <xdr:row>30</xdr:row>
      <xdr:rowOff>52387</xdr:rowOff>
    </xdr:from>
    <xdr:to>
      <xdr:col>42</xdr:col>
      <xdr:colOff>80062</xdr:colOff>
      <xdr:row>48</xdr:row>
      <xdr:rowOff>147187</xdr:rowOff>
    </xdr:to>
    <xdr:graphicFrame macro="">
      <xdr:nvGraphicFramePr>
        <xdr:cNvPr id="14" name="Chart 13">
          <a:extLst>
            <a:ext uri="{FF2B5EF4-FFF2-40B4-BE49-F238E27FC236}">
              <a16:creationId xmlns:a16="http://schemas.microsoft.com/office/drawing/2014/main" id="{334F6F80-7AE0-4C91-BE66-8CBA53C123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30</xdr:col>
      <xdr:colOff>176212</xdr:colOff>
      <xdr:row>49</xdr:row>
      <xdr:rowOff>166687</xdr:rowOff>
    </xdr:from>
    <xdr:to>
      <xdr:col>42</xdr:col>
      <xdr:colOff>61012</xdr:colOff>
      <xdr:row>68</xdr:row>
      <xdr:rowOff>70987</xdr:rowOff>
    </xdr:to>
    <xdr:graphicFrame macro="">
      <xdr:nvGraphicFramePr>
        <xdr:cNvPr id="15" name="Chart 14">
          <a:extLst>
            <a:ext uri="{FF2B5EF4-FFF2-40B4-BE49-F238E27FC236}">
              <a16:creationId xmlns:a16="http://schemas.microsoft.com/office/drawing/2014/main" id="{C9C118CD-E081-4935-BF42-68E536D93C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30</xdr:col>
      <xdr:colOff>214312</xdr:colOff>
      <xdr:row>70</xdr:row>
      <xdr:rowOff>4762</xdr:rowOff>
    </xdr:from>
    <xdr:to>
      <xdr:col>42</xdr:col>
      <xdr:colOff>99112</xdr:colOff>
      <xdr:row>88</xdr:row>
      <xdr:rowOff>175762</xdr:rowOff>
    </xdr:to>
    <xdr:graphicFrame macro="">
      <xdr:nvGraphicFramePr>
        <xdr:cNvPr id="16" name="Chart 15">
          <a:extLst>
            <a:ext uri="{FF2B5EF4-FFF2-40B4-BE49-F238E27FC236}">
              <a16:creationId xmlns:a16="http://schemas.microsoft.com/office/drawing/2014/main" id="{7B8A671A-0B0C-43AD-8DD2-A64D9F59D5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104775</xdr:colOff>
      <xdr:row>0</xdr:row>
      <xdr:rowOff>161925</xdr:rowOff>
    </xdr:from>
    <xdr:to>
      <xdr:col>1</xdr:col>
      <xdr:colOff>457200</xdr:colOff>
      <xdr:row>1</xdr:row>
      <xdr:rowOff>211761</xdr:rowOff>
    </xdr:to>
    <xdr:pic>
      <xdr:nvPicPr>
        <xdr:cNvPr id="9" name="Picture 8">
          <a:extLst>
            <a:ext uri="{FF2B5EF4-FFF2-40B4-BE49-F238E27FC236}">
              <a16:creationId xmlns:a16="http://schemas.microsoft.com/office/drawing/2014/main" id="{493DD678-FCF4-43EA-9C6A-AB1292C35BC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4775" y="161925"/>
          <a:ext cx="962025" cy="24033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18</xdr:row>
      <xdr:rowOff>38101</xdr:rowOff>
    </xdr:from>
    <xdr:to>
      <xdr:col>15</xdr:col>
      <xdr:colOff>15240</xdr:colOff>
      <xdr:row>20</xdr:row>
      <xdr:rowOff>76200</xdr:rowOff>
    </xdr:to>
    <xdr:sp macro="" textlink="">
      <xdr:nvSpPr>
        <xdr:cNvPr id="2" name="TextBox 1">
          <a:extLst>
            <a:ext uri="{FF2B5EF4-FFF2-40B4-BE49-F238E27FC236}">
              <a16:creationId xmlns:a16="http://schemas.microsoft.com/office/drawing/2014/main" id="{68DED304-410E-492A-8A56-FB461BAB2D55}"/>
            </a:ext>
          </a:extLst>
        </xdr:cNvPr>
        <xdr:cNvSpPr txBox="1"/>
      </xdr:nvSpPr>
      <xdr:spPr>
        <a:xfrm>
          <a:off x="609600" y="21831301"/>
          <a:ext cx="9806940" cy="419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Hækkun á tekjum per stöðugildi gefur til kynna aukna hagkvæmni í rekstri. Ýmislegt getur skekkt þessa mælingu, t.d. kostnaðarhækkanir, gengi o.fl.</a:t>
          </a:r>
        </a:p>
      </xdr:txBody>
    </xdr:sp>
    <xdr:clientData/>
  </xdr:twoCellAnchor>
  <xdr:twoCellAnchor>
    <xdr:from>
      <xdr:col>1</xdr:col>
      <xdr:colOff>0</xdr:colOff>
      <xdr:row>40</xdr:row>
      <xdr:rowOff>133350</xdr:rowOff>
    </xdr:from>
    <xdr:to>
      <xdr:col>15</xdr:col>
      <xdr:colOff>17145</xdr:colOff>
      <xdr:row>43</xdr:row>
      <xdr:rowOff>78105</xdr:rowOff>
    </xdr:to>
    <xdr:sp macro="" textlink="">
      <xdr:nvSpPr>
        <xdr:cNvPr id="3" name="TextBox 2">
          <a:extLst>
            <a:ext uri="{FF2B5EF4-FFF2-40B4-BE49-F238E27FC236}">
              <a16:creationId xmlns:a16="http://schemas.microsoft.com/office/drawing/2014/main" id="{81B38D88-B53E-4BEF-AADA-81664A674745}"/>
            </a:ext>
          </a:extLst>
        </xdr:cNvPr>
        <xdr:cNvSpPr txBox="1"/>
      </xdr:nvSpPr>
      <xdr:spPr>
        <a:xfrm>
          <a:off x="609600" y="26184225"/>
          <a:ext cx="9808845" cy="5162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Hækkun á tekjum per viðskiptavin gefur til kynna að hver viðskiptavinur eyði hærri upphæð en verið hefur. Áhugavert er að skoða þróunina í samhengi við nýjungar og/eða breytingar í þjónustu eða þjónustuframboði. </a:t>
          </a:r>
        </a:p>
      </xdr:txBody>
    </xdr:sp>
    <xdr:clientData/>
  </xdr:twoCellAnchor>
  <xdr:twoCellAnchor>
    <xdr:from>
      <xdr:col>17</xdr:col>
      <xdr:colOff>28575</xdr:colOff>
      <xdr:row>52</xdr:row>
      <xdr:rowOff>61912</xdr:rowOff>
    </xdr:from>
    <xdr:to>
      <xdr:col>28</xdr:col>
      <xdr:colOff>522975</xdr:colOff>
      <xdr:row>70</xdr:row>
      <xdr:rowOff>156712</xdr:rowOff>
    </xdr:to>
    <xdr:graphicFrame macro="">
      <xdr:nvGraphicFramePr>
        <xdr:cNvPr id="6" name="Chart 5">
          <a:extLst>
            <a:ext uri="{FF2B5EF4-FFF2-40B4-BE49-F238E27FC236}">
              <a16:creationId xmlns:a16="http://schemas.microsoft.com/office/drawing/2014/main" id="{0C3429A4-415A-4B51-A7E6-5CB605104A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42862</xdr:colOff>
      <xdr:row>72</xdr:row>
      <xdr:rowOff>14287</xdr:rowOff>
    </xdr:from>
    <xdr:to>
      <xdr:col>28</xdr:col>
      <xdr:colOff>537262</xdr:colOff>
      <xdr:row>90</xdr:row>
      <xdr:rowOff>185287</xdr:rowOff>
    </xdr:to>
    <xdr:graphicFrame macro="">
      <xdr:nvGraphicFramePr>
        <xdr:cNvPr id="7" name="Chart 6">
          <a:extLst>
            <a:ext uri="{FF2B5EF4-FFF2-40B4-BE49-F238E27FC236}">
              <a16:creationId xmlns:a16="http://schemas.microsoft.com/office/drawing/2014/main" id="{952A545E-C377-4766-A7EC-EED4F5038B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114300</xdr:colOff>
      <xdr:row>0</xdr:row>
      <xdr:rowOff>85725</xdr:rowOff>
    </xdr:from>
    <xdr:to>
      <xdr:col>1</xdr:col>
      <xdr:colOff>466725</xdr:colOff>
      <xdr:row>1</xdr:row>
      <xdr:rowOff>135561</xdr:rowOff>
    </xdr:to>
    <xdr:pic>
      <xdr:nvPicPr>
        <xdr:cNvPr id="8" name="Picture 7">
          <a:extLst>
            <a:ext uri="{FF2B5EF4-FFF2-40B4-BE49-F238E27FC236}">
              <a16:creationId xmlns:a16="http://schemas.microsoft.com/office/drawing/2014/main" id="{805B19D6-6EB7-4903-962D-D53CDC9FAEA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4300" y="85725"/>
          <a:ext cx="962025" cy="24033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21</xdr:row>
      <xdr:rowOff>66675</xdr:rowOff>
    </xdr:from>
    <xdr:to>
      <xdr:col>15</xdr:col>
      <xdr:colOff>17145</xdr:colOff>
      <xdr:row>25</xdr:row>
      <xdr:rowOff>120015</xdr:rowOff>
    </xdr:to>
    <xdr:sp macro="" textlink="">
      <xdr:nvSpPr>
        <xdr:cNvPr id="2" name="TextBox 6">
          <a:extLst>
            <a:ext uri="{FF2B5EF4-FFF2-40B4-BE49-F238E27FC236}">
              <a16:creationId xmlns:a16="http://schemas.microsoft.com/office/drawing/2014/main" id="{A0CAAD3D-C413-4257-9EF9-2B1FBFB62388}"/>
            </a:ext>
          </a:extLst>
        </xdr:cNvPr>
        <xdr:cNvSpPr txBox="1"/>
      </xdr:nvSpPr>
      <xdr:spPr>
        <a:xfrm>
          <a:off x="609600" y="30546675"/>
          <a:ext cx="9808845" cy="8153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1100"/>
            <a:t>Hækkun á milli mælinga er eðli málsins samkvæmt það sem stefnt er að. Ef niðurstöður eru góðar í T0 felst áskorunin í að halda góðum árangri. </a:t>
          </a:r>
        </a:p>
        <a:p>
          <a:r>
            <a:rPr lang="en-US" sz="1100"/>
            <a:t>Mikilvægt er að fara yfir niðurstöður með starfsmönnum og ræða þær án þess að ætlast til að einstaklingar svari fyrir niðurstöðurnar. Gott er að setja fram sameiginleg markmið um úrbætur þar sem það á við.</a:t>
          </a:r>
        </a:p>
        <a:p>
          <a:r>
            <a:rPr lang="en-US" sz="1100"/>
            <a:t>Ekki er síður mikilvægt að veita því athygli sem kemur vel út því þar liggja styrkleikar vinnustaðarins.</a:t>
          </a:r>
        </a:p>
      </xdr:txBody>
    </xdr:sp>
    <xdr:clientData/>
  </xdr:twoCellAnchor>
  <xdr:twoCellAnchor editAs="oneCell">
    <xdr:from>
      <xdr:col>0</xdr:col>
      <xdr:colOff>133350</xdr:colOff>
      <xdr:row>0</xdr:row>
      <xdr:rowOff>152400</xdr:rowOff>
    </xdr:from>
    <xdr:to>
      <xdr:col>1</xdr:col>
      <xdr:colOff>492125</xdr:colOff>
      <xdr:row>2</xdr:row>
      <xdr:rowOff>14911</xdr:rowOff>
    </xdr:to>
    <xdr:pic>
      <xdr:nvPicPr>
        <xdr:cNvPr id="5" name="Picture 4">
          <a:extLst>
            <a:ext uri="{FF2B5EF4-FFF2-40B4-BE49-F238E27FC236}">
              <a16:creationId xmlns:a16="http://schemas.microsoft.com/office/drawing/2014/main" id="{3DC7A0DA-224C-4A75-BC25-C2AA7A8ADC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152400"/>
          <a:ext cx="962025" cy="240336"/>
        </a:xfrm>
        <a:prstGeom prst="rect">
          <a:avLst/>
        </a:prstGeom>
      </xdr:spPr>
    </xdr:pic>
    <xdr:clientData/>
  </xdr:twoCellAnchor>
  <xdr:twoCellAnchor>
    <xdr:from>
      <xdr:col>12</xdr:col>
      <xdr:colOff>257174</xdr:colOff>
      <xdr:row>38</xdr:row>
      <xdr:rowOff>153986</xdr:rowOff>
    </xdr:from>
    <xdr:to>
      <xdr:col>28</xdr:col>
      <xdr:colOff>314325</xdr:colOff>
      <xdr:row>71</xdr:row>
      <xdr:rowOff>180974</xdr:rowOff>
    </xdr:to>
    <xdr:graphicFrame macro="">
      <xdr:nvGraphicFramePr>
        <xdr:cNvPr id="3" name="Chart 2">
          <a:extLst>
            <a:ext uri="{FF2B5EF4-FFF2-40B4-BE49-F238E27FC236}">
              <a16:creationId xmlns:a16="http://schemas.microsoft.com/office/drawing/2014/main" id="{E4F68943-1382-4C28-9D75-83053B6EF1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544829</xdr:colOff>
      <xdr:row>28</xdr:row>
      <xdr:rowOff>114300</xdr:rowOff>
    </xdr:from>
    <xdr:to>
      <xdr:col>14</xdr:col>
      <xdr:colOff>571499</xdr:colOff>
      <xdr:row>32</xdr:row>
      <xdr:rowOff>114300</xdr:rowOff>
    </xdr:to>
    <xdr:sp macro="" textlink="">
      <xdr:nvSpPr>
        <xdr:cNvPr id="2" name="TextBox 1">
          <a:extLst>
            <a:ext uri="{FF2B5EF4-FFF2-40B4-BE49-F238E27FC236}">
              <a16:creationId xmlns:a16="http://schemas.microsoft.com/office/drawing/2014/main" id="{B290C11B-4812-496F-950F-95B1BA9D7FF4}"/>
            </a:ext>
          </a:extLst>
        </xdr:cNvPr>
        <xdr:cNvSpPr txBox="1"/>
      </xdr:nvSpPr>
      <xdr:spPr>
        <a:xfrm>
          <a:off x="544829" y="38642925"/>
          <a:ext cx="981837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Starfsmannavelta er óhjákvæmileg og getur verið jákvæð og neikvæð. Eðlilegt</a:t>
          </a:r>
          <a:r>
            <a:rPr lang="en-US" sz="1100" baseline="0"/>
            <a:t> er að endurnýjun á mannafla eigi sér stað og ný þekking og reynsla komi inn í fyrirtækið. </a:t>
          </a:r>
          <a:r>
            <a:rPr lang="en-US" sz="1100"/>
            <a:t>Of mikil velta getur haft í för með sér mikinn kostnað við ráðningar og þjálfun nýrra starfsmanna auk þekkingartaps sem verður við að reynslumiklir starfsmenn láta af störfum. Mikilvægt er að taka til greina þætti sem geta haft áhrif á veltu, eins og árstíðabundna starfsmenn og óviðráðanlegar ytri aðstæður.</a:t>
          </a:r>
        </a:p>
        <a:p>
          <a:endParaRPr lang="en-US" sz="1100"/>
        </a:p>
      </xdr:txBody>
    </xdr:sp>
    <xdr:clientData/>
  </xdr:twoCellAnchor>
  <xdr:twoCellAnchor>
    <xdr:from>
      <xdr:col>1</xdr:col>
      <xdr:colOff>233362</xdr:colOff>
      <xdr:row>59</xdr:row>
      <xdr:rowOff>157162</xdr:rowOff>
    </xdr:from>
    <xdr:to>
      <xdr:col>10</xdr:col>
      <xdr:colOff>546787</xdr:colOff>
      <xdr:row>78</xdr:row>
      <xdr:rowOff>137662</xdr:rowOff>
    </xdr:to>
    <xdr:graphicFrame macro="">
      <xdr:nvGraphicFramePr>
        <xdr:cNvPr id="5" name="Chart 4">
          <a:extLst>
            <a:ext uri="{FF2B5EF4-FFF2-40B4-BE49-F238E27FC236}">
              <a16:creationId xmlns:a16="http://schemas.microsoft.com/office/drawing/2014/main" id="{F5ED6388-FCF4-41F9-9C32-269BA9797A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300037</xdr:colOff>
      <xdr:row>59</xdr:row>
      <xdr:rowOff>176212</xdr:rowOff>
    </xdr:from>
    <xdr:to>
      <xdr:col>23</xdr:col>
      <xdr:colOff>184837</xdr:colOff>
      <xdr:row>78</xdr:row>
      <xdr:rowOff>156712</xdr:rowOff>
    </xdr:to>
    <xdr:graphicFrame macro="">
      <xdr:nvGraphicFramePr>
        <xdr:cNvPr id="7" name="Chart 6">
          <a:extLst>
            <a:ext uri="{FF2B5EF4-FFF2-40B4-BE49-F238E27FC236}">
              <a16:creationId xmlns:a16="http://schemas.microsoft.com/office/drawing/2014/main" id="{852F037E-271A-41F7-9295-C89BF57BF4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142875</xdr:colOff>
      <xdr:row>0</xdr:row>
      <xdr:rowOff>161925</xdr:rowOff>
    </xdr:from>
    <xdr:to>
      <xdr:col>1</xdr:col>
      <xdr:colOff>495300</xdr:colOff>
      <xdr:row>1</xdr:row>
      <xdr:rowOff>211761</xdr:rowOff>
    </xdr:to>
    <xdr:pic>
      <xdr:nvPicPr>
        <xdr:cNvPr id="8" name="Picture 7">
          <a:extLst>
            <a:ext uri="{FF2B5EF4-FFF2-40B4-BE49-F238E27FC236}">
              <a16:creationId xmlns:a16="http://schemas.microsoft.com/office/drawing/2014/main" id="{B3776CDF-E93C-4DA5-BC2F-9F5A62C7B84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2875" y="161925"/>
          <a:ext cx="962025" cy="24033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if Svavarsdóttir" id="{E1A6638E-EF2B-4072-8CCA-D4209AF9AB8E}" userId="Sif Svavarsdóttir" providerId="None"/>
  <person displayName="Sif Svavarsdóttir" id="{159C379B-7A07-4597-B8CB-F287A53808A9}" userId="S::sif@frae.is::0d3d9802-e6b8-4966-9a66-5204746c8f1c" providerId="AD"/>
</personList>
</file>

<file path=xl/theme/theme1.xml><?xml version="1.0" encoding="utf-8"?>
<a:theme xmlns:a="http://schemas.openxmlformats.org/drawingml/2006/main" name="Office Theme">
  <a:themeElements>
    <a:clrScheme name="Violet II">
      <a:dk1>
        <a:sysClr val="windowText" lastClr="000000"/>
      </a:dk1>
      <a:lt1>
        <a:sysClr val="window" lastClr="FFFFFF"/>
      </a:lt1>
      <a:dk2>
        <a:srgbClr val="632E62"/>
      </a:dk2>
      <a:lt2>
        <a:srgbClr val="EAE5EB"/>
      </a:lt2>
      <a:accent1>
        <a:srgbClr val="92278F"/>
      </a:accent1>
      <a:accent2>
        <a:srgbClr val="9B57D3"/>
      </a:accent2>
      <a:accent3>
        <a:srgbClr val="755DD9"/>
      </a:accent3>
      <a:accent4>
        <a:srgbClr val="665EB8"/>
      </a:accent4>
      <a:accent5>
        <a:srgbClr val="45A5ED"/>
      </a:accent5>
      <a:accent6>
        <a:srgbClr val="5982DB"/>
      </a:accent6>
      <a:hlink>
        <a:srgbClr val="0066FF"/>
      </a:hlink>
      <a:folHlink>
        <a:srgbClr val="66669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4" personId="{E1A6638E-EF2B-4072-8CCA-D4209AF9AB8E}" id="{0749B1C7-93AC-4494-98DE-B9E4603AF878}">
    <text>Skráið inn í reitinn heiti á sölueiningu</text>
  </threadedComment>
  <threadedComment ref="D41" personId="{E1A6638E-EF2B-4072-8CCA-D4209AF9AB8E}" id="{786E8EA3-C787-46A9-88B5-5A01BAC59702}">
    <text>Skráið inn í reitinn heiti á sölueiningu</text>
  </threadedComment>
  <threadedComment ref="D48" personId="{E1A6638E-EF2B-4072-8CCA-D4209AF9AB8E}" id="{14C26D58-002A-470E-A579-F4D0E79B1A36}">
    <text>Skráið inn í reitinn heiti á sölueiningu</text>
  </threadedComment>
  <threadedComment ref="D56" personId="{E1A6638E-EF2B-4072-8CCA-D4209AF9AB8E}" id="{5A7C0085-FDAD-4276-A01E-F7FA9A41C5DC}">
    <text>Skráið inn í reitinn heiti á sölueiningu</text>
  </threadedComment>
  <threadedComment ref="D63" personId="{E1A6638E-EF2B-4072-8CCA-D4209AF9AB8E}" id="{E0CA77FC-AD4D-4688-81AC-A32FFF061C40}">
    <text>Skráið inn í reitinn heiti á sölueiningu</text>
  </threadedComment>
  <threadedComment ref="D70" personId="{E1A6638E-EF2B-4072-8CCA-D4209AF9AB8E}" id="{946D5786-D91E-4E21-B126-AF99E67C1DF4}">
    <text>Skráið inn í reitinn heiti á sölueiningu</text>
  </threadedComment>
</ThreadedComments>
</file>

<file path=xl/threadedComments/threadedComment2.xml><?xml version="1.0" encoding="utf-8"?>
<ThreadedComments xmlns="http://schemas.microsoft.com/office/spreadsheetml/2018/threadedcomments" xmlns:x="http://schemas.openxmlformats.org/spreadsheetml/2006/main">
  <threadedComment ref="D59" dT="2021-09-30T13:01:46.92" personId="{159C379B-7A07-4597-B8CB-F287A53808A9}" id="{35C29C1A-851A-4808-8F1E-05B2F4834696}">
    <text>Öfugur kvarði</text>
  </threadedComment>
  <threadedComment ref="D91" dT="2021-09-30T13:01:46.92" personId="{159C379B-7A07-4597-B8CB-F287A53808A9}" id="{7FC0959E-7373-44D9-9998-1F84233C83A0}">
    <text>Öfugur kvarði</text>
  </threadedComment>
</ThreadedComments>
</file>

<file path=xl/threadedComments/threadedComment3.xml><?xml version="1.0" encoding="utf-8"?>
<ThreadedComments xmlns="http://schemas.microsoft.com/office/spreadsheetml/2018/threadedcomments" xmlns:x="http://schemas.openxmlformats.org/spreadsheetml/2006/main">
  <threadedComment ref="E16" dT="2021-01-06T09:49:17.92" personId="{159C379B-7A07-4597-B8CB-F287A53808A9}" id="{869975E8-8230-4FFC-A377-CF64CF96BDD4}">
    <text>Ath:
Heildarfjöldi starfsmanna í lok tímabils. T.d. 31. des. ef reiknuð er ársvelta.</text>
  </threadedComment>
  <threadedComment ref="D17" personId="{E1A6638E-EF2B-4072-8CCA-D4209AF9AB8E}" id="{76085F9C-8FB3-46AC-8FEF-5C5DC0725D7D}">
    <text>Ath:
Heildarfjöldi starfsmanna í byrjun tímabils. T.d. 1. jan. ef reiknuð er ársvelta.</text>
  </threadedComment>
  <threadedComment ref="E17" personId="{E1A6638E-EF2B-4072-8CCA-D4209AF9AB8E}" id="{4AF00C40-DE91-4665-A355-217757FDB073}">
    <text xml:space="preserve">Ath:
Heildarfjöldi starfsmanna í lok tímabils. T.d. 31. des. ef reiknuð er ársvelta.
</text>
  </threadedComment>
  <threadedComment ref="E20" personId="{E1A6638E-EF2B-4072-8CCA-D4209AF9AB8E}" id="{BE5DA6CD-416E-4289-A91B-1380291C0B93}">
    <text xml:space="preserve">Sbr. hér að ofan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haefni.is/wp-content/uploads/2019/11/Hulduheimsoknir_i_Thjonustufyrirtaeki.pdf" TargetMode="External"/><Relationship Id="rId1" Type="http://schemas.openxmlformats.org/officeDocument/2006/relationships/hyperlink" Target="https://haefni.is/wp-content/uploads/2019/11/Hulduheimsoknir_i_Hotel.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microsoft.com/office/2017/10/relationships/threadedComment" Target="../threadedComments/threadedComment2.xml"/><Relationship Id="rId3" Type="http://schemas.openxmlformats.org/officeDocument/2006/relationships/hyperlink" Target="https://haefni.is/wp-content/uploads/2019/11/Starfsanaegjukonnun_POL.pdf" TargetMode="External"/><Relationship Id="rId7" Type="http://schemas.openxmlformats.org/officeDocument/2006/relationships/comments" Target="../comments2.xml"/><Relationship Id="rId2" Type="http://schemas.openxmlformats.org/officeDocument/2006/relationships/hyperlink" Target="https://haefni.is/wp-content/uploads/2019/11/Starfsanaegjukonnun_ENS.pdf" TargetMode="External"/><Relationship Id="rId1" Type="http://schemas.openxmlformats.org/officeDocument/2006/relationships/hyperlink" Target="https://haefni.is/wp-content/uploads/2019/11/Starfsanaegjukonnun_ISL.pdf" TargetMode="External"/><Relationship Id="rId6" Type="http://schemas.openxmlformats.org/officeDocument/2006/relationships/vmlDrawing" Target="../drawings/vmlDrawing2.vml"/><Relationship Id="rId5" Type="http://schemas.openxmlformats.org/officeDocument/2006/relationships/drawing" Target="../drawings/drawing8.xml"/><Relationship Id="rId4"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9.xml"/><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38471-4171-419F-9C14-9E715DBE6BF4}">
  <dimension ref="B2"/>
  <sheetViews>
    <sheetView tabSelected="1" workbookViewId="0">
      <selection activeCell="R8" sqref="R8"/>
    </sheetView>
  </sheetViews>
  <sheetFormatPr defaultColWidth="9.140625" defaultRowHeight="15" x14ac:dyDescent="0.25"/>
  <cols>
    <col min="1" max="16384" width="9.140625" style="13"/>
  </cols>
  <sheetData>
    <row r="2" spans="2:2" ht="28.5" x14ac:dyDescent="0.45">
      <c r="B2" s="93" t="s">
        <v>161</v>
      </c>
    </row>
  </sheetData>
  <sheetProtection algorithmName="SHA-512" hashValue="h1FEggqgwRNayw8ZVU9W7ozyR8Co1t4GXnsVatO8ZQ4C5ikx5wBiDIEFmBczMfCR7ySCzaJT1SOeRVLNB3Ft/g==" saltValue="IyqGOJKz9KsCuU3G6uG0Cg=="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8861D-E7A6-4193-8F9C-D7338690F6CF}">
  <sheetPr>
    <tabColor theme="3" tint="0.59999389629810485"/>
  </sheetPr>
  <dimension ref="B2:B206"/>
  <sheetViews>
    <sheetView zoomScaleNormal="100" workbookViewId="0"/>
  </sheetViews>
  <sheetFormatPr defaultColWidth="9.140625" defaultRowHeight="15" x14ac:dyDescent="0.25"/>
  <cols>
    <col min="1" max="16384" width="9.140625" style="13"/>
  </cols>
  <sheetData>
    <row r="2" spans="2:2" ht="54.75" customHeight="1" x14ac:dyDescent="0.25">
      <c r="B2" s="18" t="s">
        <v>160</v>
      </c>
    </row>
    <row r="5" spans="2:2" ht="18.75" x14ac:dyDescent="0.3">
      <c r="B5" s="17" t="s">
        <v>153</v>
      </c>
    </row>
    <row r="49" spans="2:2" ht="18.75" x14ac:dyDescent="0.3">
      <c r="B49" s="17" t="s">
        <v>154</v>
      </c>
    </row>
    <row r="72" spans="2:2" ht="18.75" x14ac:dyDescent="0.3">
      <c r="B72" s="17" t="s">
        <v>155</v>
      </c>
    </row>
    <row r="95" spans="2:2" ht="18.75" x14ac:dyDescent="0.3">
      <c r="B95" s="17" t="s">
        <v>156</v>
      </c>
    </row>
    <row r="160" spans="2:2" ht="18.75" x14ac:dyDescent="0.3">
      <c r="B160" s="17" t="s">
        <v>157</v>
      </c>
    </row>
    <row r="183" spans="2:2" ht="18.75" x14ac:dyDescent="0.3">
      <c r="B183" s="17" t="s">
        <v>158</v>
      </c>
    </row>
    <row r="204" spans="2:2" ht="104.25" customHeight="1" x14ac:dyDescent="0.25"/>
    <row r="205" spans="2:2" ht="188.25" customHeight="1" x14ac:dyDescent="0.25"/>
    <row r="206" spans="2:2" ht="18.75" x14ac:dyDescent="0.3">
      <c r="B206" s="17" t="s">
        <v>159</v>
      </c>
    </row>
  </sheetData>
  <pageMargins left="0.7" right="0.7" top="0.75" bottom="0.75" header="0.3" footer="0.3"/>
  <pageSetup scale="51" orientation="landscape" r:id="rId1"/>
  <headerFooter>
    <oddFooter>&amp;RHæfnisetur Ferðaþjónustunnar 2021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00BDD-6A86-4674-BCFA-06777F78EBCF}">
  <sheetPr>
    <tabColor rgb="FF9C00A1"/>
  </sheetPr>
  <dimension ref="A1:I26"/>
  <sheetViews>
    <sheetView showGridLines="0" zoomScale="130" zoomScaleNormal="130" workbookViewId="0">
      <selection activeCell="J9" sqref="J9"/>
    </sheetView>
  </sheetViews>
  <sheetFormatPr defaultRowHeight="15" x14ac:dyDescent="0.25"/>
  <cols>
    <col min="1" max="1" width="4.5703125" customWidth="1"/>
    <col min="2" max="2" width="2.5703125" style="2" customWidth="1"/>
    <col min="3" max="3" width="5.5703125" style="5" customWidth="1"/>
    <col min="4" max="4" width="32.5703125" bestFit="1" customWidth="1"/>
    <col min="5" max="8" width="14.7109375" customWidth="1"/>
  </cols>
  <sheetData>
    <row r="1" spans="1:9" ht="42.75" customHeight="1" x14ac:dyDescent="0.35">
      <c r="A1" s="12" t="s">
        <v>0</v>
      </c>
      <c r="B1" s="9"/>
      <c r="C1" s="11"/>
      <c r="D1" s="6"/>
    </row>
    <row r="3" spans="1:9" x14ac:dyDescent="0.25">
      <c r="A3" s="2"/>
      <c r="C3" s="4"/>
      <c r="E3" s="114" t="s">
        <v>150</v>
      </c>
      <c r="F3" s="114"/>
      <c r="G3" s="114"/>
      <c r="H3" s="114"/>
      <c r="I3" s="2"/>
    </row>
    <row r="4" spans="1:9" s="1" customFormat="1" ht="30" x14ac:dyDescent="0.25">
      <c r="A4" s="3"/>
      <c r="B4" s="3"/>
      <c r="C4" s="3"/>
      <c r="E4" s="15" t="s">
        <v>1</v>
      </c>
      <c r="F4" s="15" t="s">
        <v>2</v>
      </c>
      <c r="G4" s="15" t="s">
        <v>109</v>
      </c>
      <c r="H4" s="15" t="s">
        <v>108</v>
      </c>
      <c r="I4" s="3"/>
    </row>
    <row r="5" spans="1:9" ht="15" customHeight="1" x14ac:dyDescent="0.25">
      <c r="A5" s="113" t="s">
        <v>3</v>
      </c>
      <c r="B5" s="10"/>
      <c r="C5" s="7">
        <v>1</v>
      </c>
      <c r="D5" s="8" t="s">
        <v>107</v>
      </c>
      <c r="E5" s="14" t="s">
        <v>4</v>
      </c>
      <c r="F5" s="14"/>
      <c r="G5" s="14" t="s">
        <v>4</v>
      </c>
      <c r="H5" s="14"/>
      <c r="I5" s="2"/>
    </row>
    <row r="6" spans="1:9" x14ac:dyDescent="0.25">
      <c r="A6" s="113"/>
      <c r="B6" s="10"/>
      <c r="C6" s="7">
        <v>2</v>
      </c>
      <c r="D6" s="8" t="s">
        <v>111</v>
      </c>
      <c r="E6" s="14" t="s">
        <v>4</v>
      </c>
      <c r="F6" s="14"/>
      <c r="G6" s="14"/>
      <c r="H6" s="14"/>
      <c r="I6" s="2"/>
    </row>
    <row r="7" spans="1:9" x14ac:dyDescent="0.25">
      <c r="A7" s="113"/>
      <c r="B7" s="10"/>
      <c r="C7" s="7">
        <v>3</v>
      </c>
      <c r="D7" s="8" t="s">
        <v>110</v>
      </c>
      <c r="E7" s="14" t="s">
        <v>4</v>
      </c>
      <c r="F7" s="14"/>
      <c r="G7" s="14" t="s">
        <v>4</v>
      </c>
      <c r="H7" s="14"/>
      <c r="I7" s="2"/>
    </row>
    <row r="8" spans="1:9" x14ac:dyDescent="0.25">
      <c r="A8" s="113"/>
      <c r="B8" s="10"/>
      <c r="C8" s="7">
        <v>4</v>
      </c>
      <c r="D8" s="8" t="s">
        <v>5</v>
      </c>
      <c r="E8" s="14"/>
      <c r="F8" s="14" t="s">
        <v>4</v>
      </c>
      <c r="G8" s="14"/>
      <c r="H8" s="14"/>
      <c r="I8" s="2"/>
    </row>
    <row r="9" spans="1:9" x14ac:dyDescent="0.25">
      <c r="A9" s="113"/>
      <c r="B9" s="10"/>
      <c r="C9" s="7">
        <v>5</v>
      </c>
      <c r="D9" s="8" t="s">
        <v>6</v>
      </c>
      <c r="E9" s="14"/>
      <c r="F9" s="14" t="s">
        <v>4</v>
      </c>
      <c r="G9" s="14"/>
      <c r="H9" s="14"/>
      <c r="I9" s="2"/>
    </row>
    <row r="10" spans="1:9" x14ac:dyDescent="0.25">
      <c r="A10" s="113"/>
      <c r="B10" s="10"/>
      <c r="C10" s="7">
        <v>6</v>
      </c>
      <c r="D10" s="8" t="s">
        <v>8</v>
      </c>
      <c r="E10" s="14"/>
      <c r="F10" s="14" t="s">
        <v>4</v>
      </c>
      <c r="G10" s="14"/>
      <c r="H10" s="14"/>
      <c r="I10" s="2"/>
    </row>
    <row r="11" spans="1:9" x14ac:dyDescent="0.25">
      <c r="A11" s="113"/>
      <c r="B11" s="10"/>
      <c r="C11" s="7">
        <v>7</v>
      </c>
      <c r="D11" s="8" t="s">
        <v>92</v>
      </c>
      <c r="E11" s="14"/>
      <c r="F11" s="14" t="s">
        <v>4</v>
      </c>
      <c r="G11" s="14" t="s">
        <v>4</v>
      </c>
      <c r="H11" s="14"/>
      <c r="I11" s="2"/>
    </row>
    <row r="12" spans="1:9" x14ac:dyDescent="0.25">
      <c r="A12" s="113"/>
      <c r="B12" s="10"/>
      <c r="C12" s="7">
        <v>8</v>
      </c>
      <c r="D12" s="8" t="s">
        <v>9</v>
      </c>
      <c r="E12" s="14"/>
      <c r="F12" s="14"/>
      <c r="G12" s="14"/>
      <c r="H12" s="14" t="s">
        <v>4</v>
      </c>
      <c r="I12" s="2"/>
    </row>
    <row r="13" spans="1:9" x14ac:dyDescent="0.25">
      <c r="A13" s="113"/>
      <c r="B13" s="10"/>
      <c r="C13" s="7">
        <v>9</v>
      </c>
      <c r="D13" s="8" t="s">
        <v>7</v>
      </c>
      <c r="E13" s="14"/>
      <c r="F13" s="14" t="s">
        <v>4</v>
      </c>
      <c r="G13" s="14"/>
      <c r="H13" s="14" t="s">
        <v>4</v>
      </c>
      <c r="I13" s="2"/>
    </row>
    <row r="14" spans="1:9" x14ac:dyDescent="0.25">
      <c r="A14" s="113"/>
      <c r="B14" s="10"/>
      <c r="C14" s="7">
        <v>10</v>
      </c>
      <c r="D14" s="8"/>
      <c r="E14" s="14"/>
      <c r="F14" s="14"/>
      <c r="G14" s="14"/>
      <c r="H14" s="14"/>
      <c r="I14" s="2"/>
    </row>
    <row r="15" spans="1:9" x14ac:dyDescent="0.25">
      <c r="A15" s="113"/>
      <c r="B15" s="10"/>
      <c r="C15" s="7">
        <v>11</v>
      </c>
      <c r="D15" s="8"/>
      <c r="E15" s="14"/>
      <c r="F15" s="14"/>
      <c r="G15" s="14"/>
      <c r="H15" s="14"/>
      <c r="I15" s="2"/>
    </row>
    <row r="16" spans="1:9" x14ac:dyDescent="0.25">
      <c r="A16" s="113"/>
      <c r="B16" s="10"/>
      <c r="C16" s="7">
        <v>12</v>
      </c>
      <c r="D16" s="8"/>
      <c r="E16" s="14"/>
      <c r="F16" s="14"/>
      <c r="G16" s="14"/>
      <c r="H16" s="14"/>
      <c r="I16" s="2"/>
    </row>
    <row r="18" spans="2:3" x14ac:dyDescent="0.25">
      <c r="B18"/>
      <c r="C18" s="6" t="s">
        <v>148</v>
      </c>
    </row>
    <row r="20" spans="2:3" x14ac:dyDescent="0.25">
      <c r="C20" s="5" t="s">
        <v>35</v>
      </c>
    </row>
    <row r="21" spans="2:3" x14ac:dyDescent="0.25">
      <c r="C21" s="5" t="s">
        <v>47</v>
      </c>
    </row>
    <row r="22" spans="2:3" x14ac:dyDescent="0.25">
      <c r="C22" s="5" t="s">
        <v>48</v>
      </c>
    </row>
    <row r="23" spans="2:3" x14ac:dyDescent="0.25">
      <c r="C23" s="5" t="s">
        <v>162</v>
      </c>
    </row>
    <row r="24" spans="2:3" x14ac:dyDescent="0.25">
      <c r="C24" s="5" t="s">
        <v>149</v>
      </c>
    </row>
    <row r="26" spans="2:3" x14ac:dyDescent="0.25">
      <c r="C26" s="16" t="s">
        <v>141</v>
      </c>
    </row>
  </sheetData>
  <mergeCells count="2">
    <mergeCell ref="A5:A16"/>
    <mergeCell ref="E3:H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0E8B0-1140-456F-BAF1-8FCCA40D898D}">
  <sheetPr>
    <tabColor theme="2" tint="-0.249977111117893"/>
  </sheetPr>
  <dimension ref="A2:AO71"/>
  <sheetViews>
    <sheetView showGridLines="0" workbookViewId="0">
      <selection activeCell="O47" sqref="O47"/>
    </sheetView>
  </sheetViews>
  <sheetFormatPr defaultColWidth="9.140625" defaultRowHeight="15" x14ac:dyDescent="0.25"/>
  <cols>
    <col min="1" max="1" width="9.140625" style="19"/>
    <col min="2" max="2" width="23.140625" style="19" customWidth="1"/>
    <col min="3" max="16384" width="9.140625" style="19"/>
  </cols>
  <sheetData>
    <row r="2" spans="2:16" ht="37.5" customHeight="1" x14ac:dyDescent="0.25"/>
    <row r="3" spans="2:16" ht="18.75" x14ac:dyDescent="0.3">
      <c r="B3" s="20" t="s">
        <v>107</v>
      </c>
      <c r="H3" s="21"/>
    </row>
    <row r="4" spans="2:16" ht="18.75" x14ac:dyDescent="0.3">
      <c r="B4" s="20"/>
      <c r="H4" s="21"/>
    </row>
    <row r="5" spans="2:16" x14ac:dyDescent="0.25">
      <c r="B5" s="22" t="s">
        <v>118</v>
      </c>
      <c r="H5" s="21"/>
    </row>
    <row r="6" spans="2:16" x14ac:dyDescent="0.25">
      <c r="B6" s="22"/>
      <c r="H6" s="21"/>
    </row>
    <row r="7" spans="2:16" x14ac:dyDescent="0.25">
      <c r="B7" s="23" t="s">
        <v>90</v>
      </c>
      <c r="H7" s="21"/>
    </row>
    <row r="8" spans="2:16" x14ac:dyDescent="0.25">
      <c r="B8" s="24" t="s">
        <v>91</v>
      </c>
      <c r="H8" s="21"/>
    </row>
    <row r="9" spans="2:16" x14ac:dyDescent="0.25">
      <c r="B9" s="25"/>
      <c r="H9" s="21"/>
    </row>
    <row r="10" spans="2:16" x14ac:dyDescent="0.25">
      <c r="B10" s="23" t="s">
        <v>20</v>
      </c>
      <c r="H10" s="21"/>
    </row>
    <row r="11" spans="2:16" x14ac:dyDescent="0.25">
      <c r="B11" s="19" t="s">
        <v>10</v>
      </c>
      <c r="H11" s="21"/>
      <c r="P11" s="21"/>
    </row>
    <row r="12" spans="2:16" x14ac:dyDescent="0.25">
      <c r="H12" s="21"/>
      <c r="P12" s="21"/>
    </row>
    <row r="13" spans="2:16" x14ac:dyDescent="0.25">
      <c r="B13" s="22" t="s">
        <v>120</v>
      </c>
      <c r="H13" s="21"/>
      <c r="P13" s="21"/>
    </row>
    <row r="14" spans="2:16" x14ac:dyDescent="0.25">
      <c r="B14" s="22"/>
      <c r="H14" s="21"/>
      <c r="P14" s="21"/>
    </row>
    <row r="15" spans="2:16" x14ac:dyDescent="0.25">
      <c r="B15" s="23" t="s">
        <v>90</v>
      </c>
      <c r="H15" s="21"/>
      <c r="P15" s="21"/>
    </row>
    <row r="16" spans="2:16" x14ac:dyDescent="0.25">
      <c r="B16" s="19" t="s">
        <v>123</v>
      </c>
      <c r="H16" s="21"/>
      <c r="P16" s="21"/>
    </row>
    <row r="17" spans="2:16" x14ac:dyDescent="0.25">
      <c r="B17" s="24" t="s">
        <v>142</v>
      </c>
    </row>
    <row r="18" spans="2:16" x14ac:dyDescent="0.25">
      <c r="B18" s="26"/>
    </row>
    <row r="19" spans="2:16" x14ac:dyDescent="0.25">
      <c r="B19" s="27" t="s">
        <v>151</v>
      </c>
    </row>
    <row r="20" spans="2:16" x14ac:dyDescent="0.25">
      <c r="B20" s="27" t="s">
        <v>144</v>
      </c>
    </row>
    <row r="21" spans="2:16" x14ac:dyDescent="0.25">
      <c r="B21" s="27"/>
    </row>
    <row r="22" spans="2:16" x14ac:dyDescent="0.25">
      <c r="B22" s="24" t="s">
        <v>124</v>
      </c>
      <c r="H22" s="21"/>
      <c r="P22" s="21"/>
    </row>
    <row r="23" spans="2:16" x14ac:dyDescent="0.25">
      <c r="B23" s="24"/>
      <c r="H23" s="21"/>
      <c r="P23" s="21"/>
    </row>
    <row r="24" spans="2:16" x14ac:dyDescent="0.25">
      <c r="B24" s="26" t="s">
        <v>152</v>
      </c>
    </row>
    <row r="25" spans="2:16" x14ac:dyDescent="0.25">
      <c r="B25" s="24"/>
      <c r="H25" s="21"/>
      <c r="P25" s="21"/>
    </row>
    <row r="26" spans="2:16" x14ac:dyDescent="0.25">
      <c r="B26" s="23" t="s">
        <v>20</v>
      </c>
      <c r="H26" s="21"/>
      <c r="P26" s="21"/>
    </row>
    <row r="27" spans="2:16" x14ac:dyDescent="0.25">
      <c r="B27" s="19" t="s">
        <v>125</v>
      </c>
      <c r="H27" s="21"/>
      <c r="P27" s="21"/>
    </row>
    <row r="28" spans="2:16" x14ac:dyDescent="0.25">
      <c r="B28" s="19" t="s">
        <v>143</v>
      </c>
    </row>
    <row r="29" spans="2:16" x14ac:dyDescent="0.25">
      <c r="H29" s="21"/>
      <c r="P29" s="21"/>
    </row>
    <row r="30" spans="2:16" x14ac:dyDescent="0.25">
      <c r="B30" s="23" t="s">
        <v>18</v>
      </c>
      <c r="H30" s="21"/>
      <c r="P30" s="21"/>
    </row>
    <row r="31" spans="2:16" x14ac:dyDescent="0.25">
      <c r="B31" s="26"/>
      <c r="H31" s="21"/>
      <c r="P31" s="21"/>
    </row>
    <row r="32" spans="2:16" x14ac:dyDescent="0.25">
      <c r="B32" s="26"/>
      <c r="H32" s="21"/>
      <c r="P32" s="21"/>
    </row>
    <row r="33" spans="1:41" x14ac:dyDescent="0.25">
      <c r="B33" s="26"/>
      <c r="H33" s="21"/>
      <c r="P33" s="21"/>
    </row>
    <row r="34" spans="1:41" x14ac:dyDescent="0.25">
      <c r="B34" s="26"/>
      <c r="H34" s="21"/>
      <c r="P34" s="21"/>
    </row>
    <row r="35" spans="1:41" x14ac:dyDescent="0.25">
      <c r="B35" s="26"/>
      <c r="H35" s="21"/>
      <c r="P35" s="21"/>
    </row>
    <row r="36" spans="1:41" ht="5.0999999999999996" customHeight="1" x14ac:dyDescent="0.25">
      <c r="A36" s="28"/>
      <c r="B36" s="29"/>
      <c r="C36" s="28"/>
      <c r="D36" s="28"/>
      <c r="E36" s="28"/>
      <c r="F36" s="28"/>
      <c r="G36" s="28"/>
      <c r="H36" s="30"/>
      <c r="I36" s="28"/>
      <c r="J36" s="28"/>
      <c r="K36" s="28"/>
      <c r="L36" s="28"/>
      <c r="M36" s="28"/>
      <c r="N36" s="28"/>
      <c r="O36" s="28"/>
      <c r="P36" s="30"/>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row>
    <row r="37" spans="1:41" x14ac:dyDescent="0.25">
      <c r="B37" s="26"/>
      <c r="H37" s="21"/>
      <c r="P37" s="21"/>
    </row>
    <row r="38" spans="1:41" ht="21" x14ac:dyDescent="0.35">
      <c r="B38" s="31" t="s">
        <v>139</v>
      </c>
      <c r="P38" s="21"/>
    </row>
    <row r="40" spans="1:41" ht="15.75" x14ac:dyDescent="0.25">
      <c r="B40" s="32" t="s">
        <v>117</v>
      </c>
    </row>
    <row r="41" spans="1:41" x14ac:dyDescent="0.25">
      <c r="B41" s="33"/>
      <c r="C41" s="34" t="s">
        <v>43</v>
      </c>
      <c r="D41" s="33"/>
      <c r="E41" s="33"/>
      <c r="F41" s="33"/>
      <c r="H41" s="34" t="s">
        <v>45</v>
      </c>
      <c r="I41" s="33"/>
      <c r="J41" s="33"/>
      <c r="K41" s="33"/>
      <c r="L41" s="33"/>
      <c r="M41" s="33"/>
      <c r="N41" s="34" t="s">
        <v>46</v>
      </c>
    </row>
    <row r="42" spans="1:41" x14ac:dyDescent="0.25">
      <c r="B42" s="35" t="s">
        <v>44</v>
      </c>
      <c r="C42" s="36">
        <v>1</v>
      </c>
      <c r="D42" s="36">
        <v>2</v>
      </c>
      <c r="E42" s="36">
        <v>3</v>
      </c>
      <c r="F42" s="36">
        <v>4</v>
      </c>
      <c r="G42" s="37">
        <v>5</v>
      </c>
      <c r="H42" s="36">
        <v>6</v>
      </c>
      <c r="I42" s="36">
        <v>7</v>
      </c>
      <c r="J42" s="36">
        <v>8</v>
      </c>
      <c r="K42" s="36">
        <v>9</v>
      </c>
      <c r="L42" s="36">
        <v>10</v>
      </c>
      <c r="M42" s="36">
        <v>11</v>
      </c>
      <c r="N42" s="36">
        <v>12</v>
      </c>
      <c r="O42" s="38" t="s">
        <v>57</v>
      </c>
    </row>
    <row r="43" spans="1:41" x14ac:dyDescent="0.25">
      <c r="B43" s="39" t="s">
        <v>56</v>
      </c>
      <c r="C43" s="40">
        <v>2</v>
      </c>
      <c r="D43" s="40"/>
      <c r="E43" s="40"/>
      <c r="F43" s="40"/>
      <c r="G43" s="40"/>
      <c r="H43" s="40"/>
      <c r="I43" s="40"/>
      <c r="J43" s="40"/>
      <c r="K43" s="40"/>
      <c r="L43" s="40"/>
      <c r="M43" s="40"/>
      <c r="N43" s="40"/>
      <c r="O43" s="79">
        <f>AVERAGE(C43:N43)</f>
        <v>2</v>
      </c>
    </row>
    <row r="44" spans="1:41" x14ac:dyDescent="0.25">
      <c r="B44" s="39" t="s">
        <v>39</v>
      </c>
      <c r="C44" s="40">
        <v>3</v>
      </c>
      <c r="D44" s="40"/>
      <c r="E44" s="40"/>
      <c r="F44" s="40"/>
      <c r="G44" s="40"/>
      <c r="H44" s="40"/>
      <c r="I44" s="40"/>
      <c r="J44" s="40"/>
      <c r="K44" s="40"/>
      <c r="L44" s="40"/>
      <c r="M44" s="40"/>
      <c r="N44" s="40"/>
      <c r="O44" s="79">
        <f>AVERAGE(C44:N44)</f>
        <v>3</v>
      </c>
    </row>
    <row r="45" spans="1:41" x14ac:dyDescent="0.25">
      <c r="B45" s="39" t="s">
        <v>40</v>
      </c>
      <c r="C45" s="40">
        <v>4</v>
      </c>
      <c r="D45" s="40"/>
      <c r="E45" s="40"/>
      <c r="F45" s="40"/>
      <c r="G45" s="40"/>
      <c r="H45" s="40"/>
      <c r="I45" s="40"/>
      <c r="J45" s="40"/>
      <c r="K45" s="40"/>
      <c r="L45" s="40"/>
      <c r="M45" s="40"/>
      <c r="N45" s="40"/>
      <c r="O45" s="79">
        <f t="shared" ref="O45:O47" si="0">AVERAGE(C45:N45)</f>
        <v>4</v>
      </c>
    </row>
    <row r="46" spans="1:41" x14ac:dyDescent="0.25">
      <c r="B46" s="39" t="s">
        <v>41</v>
      </c>
      <c r="C46" s="40">
        <v>2</v>
      </c>
      <c r="D46" s="40"/>
      <c r="E46" s="40"/>
      <c r="F46" s="40"/>
      <c r="G46" s="40"/>
      <c r="H46" s="40"/>
      <c r="I46" s="40"/>
      <c r="J46" s="40"/>
      <c r="K46" s="40"/>
      <c r="L46" s="40"/>
      <c r="M46" s="40"/>
      <c r="N46" s="40"/>
      <c r="O46" s="79">
        <f t="shared" si="0"/>
        <v>2</v>
      </c>
    </row>
    <row r="47" spans="1:41" x14ac:dyDescent="0.25">
      <c r="B47" s="39" t="s">
        <v>42</v>
      </c>
      <c r="C47" s="40">
        <v>5</v>
      </c>
      <c r="D47" s="40"/>
      <c r="E47" s="40"/>
      <c r="F47" s="40"/>
      <c r="G47" s="40"/>
      <c r="H47" s="40"/>
      <c r="I47" s="40"/>
      <c r="J47" s="40"/>
      <c r="K47" s="40"/>
      <c r="L47" s="40"/>
      <c r="M47" s="40"/>
      <c r="N47" s="40"/>
      <c r="O47" s="79">
        <f t="shared" si="0"/>
        <v>5</v>
      </c>
    </row>
    <row r="50" spans="2:15" ht="15.75" x14ac:dyDescent="0.25">
      <c r="B50" s="32" t="s">
        <v>49</v>
      </c>
    </row>
    <row r="51" spans="2:15" x14ac:dyDescent="0.25">
      <c r="B51" s="33"/>
      <c r="C51" s="34" t="s">
        <v>43</v>
      </c>
      <c r="D51" s="33"/>
      <c r="E51" s="33"/>
      <c r="F51" s="33"/>
      <c r="H51" s="34" t="s">
        <v>45</v>
      </c>
      <c r="I51" s="33"/>
      <c r="J51" s="33"/>
      <c r="K51" s="33"/>
      <c r="L51" s="33"/>
      <c r="M51" s="33"/>
      <c r="N51" s="34" t="s">
        <v>46</v>
      </c>
    </row>
    <row r="52" spans="2:15" x14ac:dyDescent="0.25">
      <c r="B52" s="35" t="s">
        <v>44</v>
      </c>
      <c r="C52" s="36">
        <v>1</v>
      </c>
      <c r="D52" s="36">
        <v>2</v>
      </c>
      <c r="E52" s="36">
        <v>3</v>
      </c>
      <c r="F52" s="36">
        <v>4</v>
      </c>
      <c r="G52" s="37">
        <v>5</v>
      </c>
      <c r="H52" s="36">
        <v>6</v>
      </c>
      <c r="I52" s="36">
        <v>7</v>
      </c>
      <c r="J52" s="36">
        <v>8</v>
      </c>
      <c r="K52" s="36">
        <v>9</v>
      </c>
      <c r="L52" s="36">
        <v>10</v>
      </c>
      <c r="M52" s="36">
        <v>11</v>
      </c>
      <c r="N52" s="36">
        <v>12</v>
      </c>
      <c r="O52" s="38" t="s">
        <v>57</v>
      </c>
    </row>
    <row r="53" spans="2:15" x14ac:dyDescent="0.25">
      <c r="B53" s="41" t="s">
        <v>56</v>
      </c>
      <c r="C53" s="40"/>
      <c r="D53" s="40"/>
      <c r="E53" s="40"/>
      <c r="F53" s="40"/>
      <c r="G53" s="40"/>
      <c r="H53" s="40"/>
      <c r="I53" s="40"/>
      <c r="J53" s="40"/>
      <c r="K53" s="40"/>
      <c r="L53" s="40"/>
      <c r="M53" s="40"/>
      <c r="N53" s="40"/>
      <c r="O53" s="79" t="e">
        <f>AVERAGE(C53:N53)</f>
        <v>#DIV/0!</v>
      </c>
    </row>
    <row r="54" spans="2:15" x14ac:dyDescent="0.25">
      <c r="B54" s="41" t="s">
        <v>50</v>
      </c>
      <c r="C54" s="40"/>
      <c r="D54" s="40"/>
      <c r="E54" s="40"/>
      <c r="F54" s="40"/>
      <c r="G54" s="40"/>
      <c r="H54" s="40"/>
      <c r="I54" s="40"/>
      <c r="J54" s="40"/>
      <c r="K54" s="40"/>
      <c r="L54" s="40"/>
      <c r="M54" s="40"/>
      <c r="N54" s="40"/>
      <c r="O54" s="79" t="e">
        <f>AVERAGE(C54:N54)</f>
        <v>#DIV/0!</v>
      </c>
    </row>
    <row r="55" spans="2:15" x14ac:dyDescent="0.25">
      <c r="B55" s="41" t="s">
        <v>51</v>
      </c>
      <c r="C55" s="40"/>
      <c r="D55" s="40"/>
      <c r="E55" s="40"/>
      <c r="F55" s="40"/>
      <c r="G55" s="40"/>
      <c r="H55" s="40"/>
      <c r="I55" s="40"/>
      <c r="J55" s="40"/>
      <c r="K55" s="40"/>
      <c r="L55" s="40"/>
      <c r="M55" s="40"/>
      <c r="N55" s="40"/>
      <c r="O55" s="79" t="e">
        <f t="shared" ref="O55:O59" si="1">AVERAGE(C55:N55)</f>
        <v>#DIV/0!</v>
      </c>
    </row>
    <row r="56" spans="2:15" x14ac:dyDescent="0.25">
      <c r="B56" s="41" t="s">
        <v>52</v>
      </c>
      <c r="C56" s="40"/>
      <c r="D56" s="40"/>
      <c r="E56" s="40"/>
      <c r="F56" s="40"/>
      <c r="G56" s="40"/>
      <c r="H56" s="40"/>
      <c r="I56" s="40"/>
      <c r="J56" s="40"/>
      <c r="K56" s="40"/>
      <c r="L56" s="40"/>
      <c r="M56" s="40"/>
      <c r="N56" s="40"/>
      <c r="O56" s="79" t="e">
        <f t="shared" si="1"/>
        <v>#DIV/0!</v>
      </c>
    </row>
    <row r="57" spans="2:15" x14ac:dyDescent="0.25">
      <c r="B57" s="41" t="s">
        <v>53</v>
      </c>
      <c r="C57" s="40"/>
      <c r="D57" s="40"/>
      <c r="E57" s="40"/>
      <c r="F57" s="40"/>
      <c r="G57" s="40"/>
      <c r="H57" s="40"/>
      <c r="I57" s="40"/>
      <c r="J57" s="40"/>
      <c r="K57" s="40"/>
      <c r="L57" s="40"/>
      <c r="M57" s="40"/>
      <c r="N57" s="40"/>
      <c r="O57" s="79" t="e">
        <f t="shared" si="1"/>
        <v>#DIV/0!</v>
      </c>
    </row>
    <row r="58" spans="2:15" x14ac:dyDescent="0.25">
      <c r="B58" s="41" t="s">
        <v>54</v>
      </c>
      <c r="C58" s="40"/>
      <c r="D58" s="40"/>
      <c r="E58" s="40"/>
      <c r="F58" s="40"/>
      <c r="G58" s="40"/>
      <c r="H58" s="40"/>
      <c r="I58" s="40"/>
      <c r="J58" s="40"/>
      <c r="K58" s="40"/>
      <c r="L58" s="40"/>
      <c r="M58" s="40"/>
      <c r="N58" s="40"/>
      <c r="O58" s="79" t="e">
        <f t="shared" si="1"/>
        <v>#DIV/0!</v>
      </c>
    </row>
    <row r="59" spans="2:15" x14ac:dyDescent="0.25">
      <c r="B59" s="41" t="s">
        <v>55</v>
      </c>
      <c r="C59" s="40"/>
      <c r="D59" s="40"/>
      <c r="E59" s="40"/>
      <c r="F59" s="40"/>
      <c r="G59" s="40"/>
      <c r="H59" s="40"/>
      <c r="I59" s="40"/>
      <c r="J59" s="40"/>
      <c r="K59" s="40"/>
      <c r="L59" s="40"/>
      <c r="M59" s="40"/>
      <c r="N59" s="40"/>
      <c r="O59" s="79" t="e">
        <f t="shared" si="1"/>
        <v>#DIV/0!</v>
      </c>
    </row>
    <row r="61" spans="2:15" ht="15.75" x14ac:dyDescent="0.25">
      <c r="B61" s="32" t="s">
        <v>130</v>
      </c>
    </row>
    <row r="62" spans="2:15" x14ac:dyDescent="0.25">
      <c r="B62" s="33"/>
      <c r="C62" s="34" t="s">
        <v>43</v>
      </c>
      <c r="D62" s="33"/>
      <c r="E62" s="33"/>
      <c r="F62" s="33"/>
      <c r="H62" s="34" t="s">
        <v>45</v>
      </c>
      <c r="I62" s="33"/>
      <c r="J62" s="33"/>
      <c r="K62" s="33"/>
      <c r="L62" s="33"/>
      <c r="M62" s="33"/>
      <c r="N62" s="34" t="s">
        <v>46</v>
      </c>
    </row>
    <row r="63" spans="2:15" x14ac:dyDescent="0.25">
      <c r="B63" s="35" t="s">
        <v>44</v>
      </c>
      <c r="C63" s="36">
        <v>1</v>
      </c>
      <c r="D63" s="36">
        <v>2</v>
      </c>
      <c r="E63" s="36">
        <v>3</v>
      </c>
      <c r="F63" s="36">
        <v>4</v>
      </c>
      <c r="G63" s="37">
        <v>5</v>
      </c>
      <c r="H63" s="36">
        <v>6</v>
      </c>
      <c r="I63" s="36">
        <v>7</v>
      </c>
      <c r="J63" s="36">
        <v>8</v>
      </c>
      <c r="K63" s="36">
        <v>9</v>
      </c>
      <c r="L63" s="36">
        <v>10</v>
      </c>
      <c r="M63" s="36">
        <v>11</v>
      </c>
      <c r="N63" s="36">
        <v>12</v>
      </c>
      <c r="O63" s="38" t="s">
        <v>57</v>
      </c>
    </row>
    <row r="64" spans="2:15" x14ac:dyDescent="0.25">
      <c r="B64" s="41" t="s">
        <v>56</v>
      </c>
      <c r="C64" s="40"/>
      <c r="D64" s="40"/>
      <c r="E64" s="40"/>
      <c r="F64" s="40"/>
      <c r="G64" s="40"/>
      <c r="H64" s="40"/>
      <c r="I64" s="40"/>
      <c r="J64" s="40"/>
      <c r="K64" s="40"/>
      <c r="L64" s="40"/>
      <c r="M64" s="40"/>
      <c r="N64" s="40"/>
      <c r="O64" s="79" t="e">
        <f>AVERAGE(C64:N64)</f>
        <v>#DIV/0!</v>
      </c>
    </row>
    <row r="65" spans="2:15" x14ac:dyDescent="0.25">
      <c r="B65" s="41"/>
      <c r="C65" s="42"/>
      <c r="D65" s="42"/>
      <c r="E65" s="42"/>
      <c r="F65" s="42"/>
      <c r="G65" s="42"/>
      <c r="H65" s="42"/>
      <c r="I65" s="42"/>
      <c r="J65" s="42"/>
      <c r="K65" s="42"/>
      <c r="L65" s="42"/>
      <c r="M65" s="42"/>
      <c r="N65" s="42"/>
      <c r="O65" s="43"/>
    </row>
    <row r="66" spans="2:15" ht="15.75" x14ac:dyDescent="0.25">
      <c r="B66" s="32" t="s">
        <v>120</v>
      </c>
      <c r="C66" s="42"/>
      <c r="D66" s="42"/>
      <c r="E66" s="42"/>
      <c r="F66" s="42"/>
      <c r="G66" s="42"/>
      <c r="H66" s="42"/>
      <c r="I66" s="42"/>
      <c r="J66" s="42"/>
      <c r="K66" s="42"/>
      <c r="L66" s="42"/>
      <c r="M66" s="42"/>
      <c r="N66" s="42"/>
      <c r="O66" s="43"/>
    </row>
    <row r="67" spans="2:15" x14ac:dyDescent="0.25">
      <c r="B67" s="33"/>
      <c r="C67" s="34" t="s">
        <v>43</v>
      </c>
      <c r="D67" s="33"/>
      <c r="E67" s="33"/>
      <c r="F67" s="33"/>
      <c r="H67" s="34" t="s">
        <v>45</v>
      </c>
      <c r="I67" s="33"/>
      <c r="J67" s="33"/>
      <c r="K67" s="33"/>
      <c r="L67" s="33"/>
      <c r="M67" s="33"/>
      <c r="N67" s="34" t="s">
        <v>46</v>
      </c>
    </row>
    <row r="68" spans="2:15" x14ac:dyDescent="0.25">
      <c r="B68" s="35" t="s">
        <v>44</v>
      </c>
      <c r="C68" s="36">
        <v>1</v>
      </c>
      <c r="D68" s="36">
        <v>2</v>
      </c>
      <c r="E68" s="36">
        <v>3</v>
      </c>
      <c r="F68" s="36">
        <v>4</v>
      </c>
      <c r="G68" s="37">
        <v>5</v>
      </c>
      <c r="H68" s="36">
        <v>6</v>
      </c>
      <c r="I68" s="36">
        <v>7</v>
      </c>
      <c r="J68" s="36">
        <v>8</v>
      </c>
      <c r="K68" s="36">
        <v>9</v>
      </c>
      <c r="L68" s="36">
        <v>10</v>
      </c>
      <c r="M68" s="36">
        <v>11</v>
      </c>
      <c r="N68" s="36">
        <v>12</v>
      </c>
      <c r="O68" s="38" t="s">
        <v>57</v>
      </c>
    </row>
    <row r="69" spans="2:15" x14ac:dyDescent="0.25">
      <c r="B69" s="44" t="s">
        <v>121</v>
      </c>
      <c r="C69" s="40"/>
      <c r="D69" s="40"/>
      <c r="E69" s="40"/>
      <c r="F69" s="40"/>
      <c r="G69" s="40"/>
      <c r="H69" s="40"/>
      <c r="I69" s="40"/>
      <c r="J69" s="40"/>
      <c r="K69" s="40"/>
      <c r="L69" s="40"/>
      <c r="M69" s="40"/>
      <c r="N69" s="40"/>
      <c r="O69" s="79" t="e">
        <f>AVERAGE(C69:N69)</f>
        <v>#DIV/0!</v>
      </c>
    </row>
    <row r="70" spans="2:15" x14ac:dyDescent="0.25">
      <c r="B70" s="44" t="s">
        <v>122</v>
      </c>
      <c r="C70" s="40"/>
      <c r="D70" s="40"/>
      <c r="E70" s="40"/>
      <c r="F70" s="40"/>
      <c r="G70" s="40"/>
      <c r="H70" s="40"/>
      <c r="I70" s="40"/>
      <c r="J70" s="40"/>
      <c r="K70" s="40"/>
      <c r="L70" s="40"/>
      <c r="M70" s="40"/>
      <c r="N70" s="40"/>
      <c r="O70" s="79" t="e">
        <f>AVERAGE(C70:N70)</f>
        <v>#DIV/0!</v>
      </c>
    </row>
    <row r="71" spans="2:15" x14ac:dyDescent="0.25">
      <c r="B71" s="44" t="s">
        <v>89</v>
      </c>
      <c r="C71" s="45"/>
      <c r="D71" s="45"/>
      <c r="E71" s="45"/>
      <c r="F71" s="45"/>
      <c r="G71" s="45"/>
      <c r="H71" s="45"/>
      <c r="I71" s="45"/>
      <c r="J71" s="45"/>
      <c r="K71" s="45"/>
      <c r="L71" s="45"/>
      <c r="M71" s="45"/>
      <c r="N71" s="45"/>
      <c r="O71" s="92" t="e">
        <f>AVERAGE(C71:N71)</f>
        <v>#DIV/0!</v>
      </c>
    </row>
  </sheetData>
  <sheetProtection algorithmName="SHA-512" hashValue="C2VMjntyKoV4nAcJtJnID8GjCeuP9xfkMaZgG4GTPD5nqskMkWkh2tX6LvFRJ4EgD8S4GZGrDBLX7XQS2Jsagg==" saltValue="qx11JmT+2+7NRhv7dUgFvA==" spinCount="100000" sheet="1" scenarios="1" formatCells="0" formatColumns="0" formatRows="0" insertColumns="0" insertRows="0" deleteColumns="0" deleteRows="0"/>
  <hyperlinks>
    <hyperlink ref="B19" r:id="rId1" display="Hér má sjá tillögu að gátlista." xr:uid="{A37D78B3-3A77-4058-9682-011D8430A3CA}"/>
    <hyperlink ref="B20" r:id="rId2" xr:uid="{DE8F10E8-ED0A-417B-8A8A-492ECAD5D11D}"/>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08FC3-A6C6-47E8-AB37-E4CBC6499D3C}">
  <sheetPr>
    <tabColor theme="3" tint="0.59999389629810485"/>
  </sheetPr>
  <dimension ref="A1:AO35"/>
  <sheetViews>
    <sheetView showGridLines="0" workbookViewId="0">
      <selection activeCell="P30" sqref="P30"/>
    </sheetView>
  </sheetViews>
  <sheetFormatPr defaultColWidth="9.140625" defaultRowHeight="15" x14ac:dyDescent="0.25"/>
  <cols>
    <col min="1" max="16384" width="9.140625" style="19"/>
  </cols>
  <sheetData>
    <row r="1" spans="2:16" x14ac:dyDescent="0.25">
      <c r="P1" s="21"/>
    </row>
    <row r="2" spans="2:16" ht="42" customHeight="1" x14ac:dyDescent="0.3">
      <c r="B2" s="20" t="s">
        <v>111</v>
      </c>
    </row>
    <row r="4" spans="2:16" x14ac:dyDescent="0.25">
      <c r="B4" s="23" t="s">
        <v>90</v>
      </c>
    </row>
    <row r="5" spans="2:16" x14ac:dyDescent="0.25">
      <c r="B5" s="26" t="s">
        <v>82</v>
      </c>
    </row>
    <row r="6" spans="2:16" x14ac:dyDescent="0.25">
      <c r="B6" s="26" t="s">
        <v>84</v>
      </c>
    </row>
    <row r="7" spans="2:16" x14ac:dyDescent="0.25">
      <c r="B7" s="26" t="s">
        <v>86</v>
      </c>
    </row>
    <row r="8" spans="2:16" x14ac:dyDescent="0.25">
      <c r="B8" s="26"/>
    </row>
    <row r="9" spans="2:16" x14ac:dyDescent="0.25">
      <c r="B9" s="19" t="s">
        <v>105</v>
      </c>
    </row>
    <row r="10" spans="2:16" x14ac:dyDescent="0.25">
      <c r="B10" s="26"/>
    </row>
    <row r="11" spans="2:16" x14ac:dyDescent="0.25">
      <c r="B11" s="23" t="s">
        <v>20</v>
      </c>
    </row>
    <row r="12" spans="2:16" x14ac:dyDescent="0.25">
      <c r="B12" s="26" t="s">
        <v>85</v>
      </c>
    </row>
    <row r="13" spans="2:16" x14ac:dyDescent="0.25">
      <c r="B13" s="26"/>
    </row>
    <row r="14" spans="2:16" x14ac:dyDescent="0.25">
      <c r="B14" s="23" t="s">
        <v>18</v>
      </c>
    </row>
    <row r="15" spans="2:16" x14ac:dyDescent="0.25">
      <c r="B15" s="26"/>
    </row>
    <row r="16" spans="2:16" x14ac:dyDescent="0.25">
      <c r="B16" s="26"/>
    </row>
    <row r="17" spans="1:41" x14ac:dyDescent="0.25">
      <c r="B17" s="26"/>
    </row>
    <row r="18" spans="1:41" x14ac:dyDescent="0.25">
      <c r="B18" s="26"/>
    </row>
    <row r="19" spans="1:41" x14ac:dyDescent="0.25">
      <c r="B19" s="26"/>
    </row>
    <row r="21" spans="1:41" ht="5.0999999999999996" customHeight="1" x14ac:dyDescent="0.25">
      <c r="A21" s="28"/>
      <c r="B21" s="29"/>
      <c r="C21" s="28"/>
      <c r="D21" s="28"/>
      <c r="E21" s="28"/>
      <c r="F21" s="28"/>
      <c r="G21" s="28"/>
      <c r="H21" s="30"/>
      <c r="I21" s="28"/>
      <c r="J21" s="28"/>
      <c r="K21" s="28"/>
      <c r="L21" s="28"/>
      <c r="M21" s="28"/>
      <c r="N21" s="28"/>
      <c r="O21" s="28"/>
      <c r="P21" s="30"/>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row>
    <row r="24" spans="1:41" ht="21" x14ac:dyDescent="0.35">
      <c r="B24" s="31" t="s">
        <v>139</v>
      </c>
      <c r="C24" s="46"/>
    </row>
    <row r="26" spans="1:41" ht="21" x14ac:dyDescent="0.35">
      <c r="C26" s="46" t="s">
        <v>111</v>
      </c>
    </row>
    <row r="27" spans="1:41" ht="15.75" x14ac:dyDescent="0.25">
      <c r="C27" s="32" t="s">
        <v>198</v>
      </c>
    </row>
    <row r="28" spans="1:41" x14ac:dyDescent="0.25">
      <c r="D28" s="34" t="s">
        <v>43</v>
      </c>
      <c r="E28" s="33"/>
      <c r="F28" s="33"/>
      <c r="G28" s="33"/>
      <c r="I28" s="34" t="s">
        <v>45</v>
      </c>
      <c r="J28" s="33"/>
      <c r="K28" s="33"/>
      <c r="L28" s="33"/>
      <c r="M28" s="33"/>
      <c r="N28" s="33"/>
      <c r="O28" s="34" t="s">
        <v>46</v>
      </c>
    </row>
    <row r="29" spans="1:41" x14ac:dyDescent="0.25">
      <c r="C29" s="35" t="s">
        <v>44</v>
      </c>
      <c r="D29" s="36">
        <v>1</v>
      </c>
      <c r="E29" s="36">
        <v>2</v>
      </c>
      <c r="F29" s="36">
        <v>3</v>
      </c>
      <c r="G29" s="36">
        <v>4</v>
      </c>
      <c r="H29" s="37">
        <v>5</v>
      </c>
      <c r="I29" s="36">
        <v>6</v>
      </c>
      <c r="J29" s="36">
        <v>7</v>
      </c>
      <c r="K29" s="36">
        <v>8</v>
      </c>
      <c r="L29" s="36">
        <v>9</v>
      </c>
      <c r="M29" s="36">
        <v>10</v>
      </c>
      <c r="N29" s="36">
        <v>11</v>
      </c>
      <c r="O29" s="36">
        <v>12</v>
      </c>
      <c r="P29" s="38" t="s">
        <v>57</v>
      </c>
    </row>
    <row r="30" spans="1:41" x14ac:dyDescent="0.25">
      <c r="C30" s="47" t="s">
        <v>78</v>
      </c>
      <c r="D30" s="40"/>
      <c r="E30" s="40"/>
      <c r="F30" s="40"/>
      <c r="G30" s="40"/>
      <c r="H30" s="40"/>
      <c r="I30" s="40"/>
      <c r="J30" s="40"/>
      <c r="K30" s="40"/>
      <c r="L30" s="40"/>
      <c r="M30" s="40"/>
      <c r="N30" s="40"/>
      <c r="O30" s="40"/>
      <c r="P30" s="79" t="e">
        <f>AVERAGE(D30:O30)</f>
        <v>#DIV/0!</v>
      </c>
    </row>
    <row r="31" spans="1:41" x14ac:dyDescent="0.25">
      <c r="C31" s="47" t="s">
        <v>88</v>
      </c>
      <c r="D31" s="40"/>
      <c r="E31" s="40"/>
      <c r="F31" s="40"/>
      <c r="G31" s="40"/>
      <c r="H31" s="40"/>
      <c r="I31" s="40"/>
      <c r="J31" s="40"/>
      <c r="K31" s="40"/>
      <c r="L31" s="40"/>
      <c r="M31" s="40"/>
      <c r="N31" s="40"/>
      <c r="O31" s="40"/>
      <c r="P31" s="79" t="e">
        <f>AVERAGE(D31:O31)</f>
        <v>#DIV/0!</v>
      </c>
    </row>
    <row r="32" spans="1:41" x14ac:dyDescent="0.25">
      <c r="C32" s="47" t="s">
        <v>79</v>
      </c>
      <c r="D32" s="40"/>
      <c r="E32" s="40"/>
      <c r="F32" s="40"/>
      <c r="G32" s="40"/>
      <c r="H32" s="40"/>
      <c r="I32" s="40"/>
      <c r="J32" s="40"/>
      <c r="K32" s="40"/>
      <c r="L32" s="40"/>
      <c r="M32" s="40"/>
      <c r="N32" s="40"/>
      <c r="O32" s="40"/>
      <c r="P32" s="79" t="e">
        <f t="shared" ref="P32:P34" si="0">AVERAGE(D32:O32)</f>
        <v>#DIV/0!</v>
      </c>
    </row>
    <row r="33" spans="3:16" x14ac:dyDescent="0.25">
      <c r="C33" s="47" t="s">
        <v>87</v>
      </c>
      <c r="D33" s="40"/>
      <c r="E33" s="40"/>
      <c r="F33" s="40"/>
      <c r="G33" s="40"/>
      <c r="H33" s="40"/>
      <c r="I33" s="40"/>
      <c r="J33" s="40"/>
      <c r="K33" s="40"/>
      <c r="L33" s="40"/>
      <c r="M33" s="40"/>
      <c r="N33" s="40"/>
      <c r="O33" s="40"/>
      <c r="P33" s="79" t="e">
        <f t="shared" si="0"/>
        <v>#DIV/0!</v>
      </c>
    </row>
    <row r="34" spans="3:16" x14ac:dyDescent="0.25">
      <c r="C34" s="48" t="s">
        <v>80</v>
      </c>
      <c r="D34" s="91">
        <f>SUM(D30:D33)</f>
        <v>0</v>
      </c>
      <c r="E34" s="91">
        <f t="shared" ref="E34:O34" si="1">SUM(E30:E33)</f>
        <v>0</v>
      </c>
      <c r="F34" s="91">
        <f t="shared" si="1"/>
        <v>0</v>
      </c>
      <c r="G34" s="91">
        <f t="shared" si="1"/>
        <v>0</v>
      </c>
      <c r="H34" s="91">
        <f t="shared" si="1"/>
        <v>0</v>
      </c>
      <c r="I34" s="91">
        <f t="shared" si="1"/>
        <v>0</v>
      </c>
      <c r="J34" s="91">
        <f t="shared" si="1"/>
        <v>0</v>
      </c>
      <c r="K34" s="91">
        <f t="shared" si="1"/>
        <v>0</v>
      </c>
      <c r="L34" s="91">
        <f t="shared" si="1"/>
        <v>0</v>
      </c>
      <c r="M34" s="91">
        <f t="shared" si="1"/>
        <v>0</v>
      </c>
      <c r="N34" s="91">
        <f t="shared" si="1"/>
        <v>0</v>
      </c>
      <c r="O34" s="91">
        <f t="shared" si="1"/>
        <v>0</v>
      </c>
      <c r="P34" s="79">
        <f t="shared" si="0"/>
        <v>0</v>
      </c>
    </row>
    <row r="35" spans="3:16" x14ac:dyDescent="0.25">
      <c r="C35" s="41"/>
      <c r="D35" s="49"/>
      <c r="E35" s="49"/>
      <c r="F35" s="49"/>
      <c r="G35" s="49"/>
      <c r="H35" s="49"/>
      <c r="I35" s="49"/>
      <c r="J35" s="49"/>
      <c r="K35" s="49"/>
      <c r="L35" s="49"/>
      <c r="M35" s="49"/>
      <c r="N35" s="49"/>
      <c r="O35" s="49"/>
      <c r="P35" s="43"/>
    </row>
  </sheetData>
  <sheetProtection algorithmName="SHA-512" hashValue="qxWJqqnHYW2y+2KO+d+r/sEis74Idp8wQ2kplFkfKAjxRB7Gb0qD7eKYWrYCbEApEv3YJwcj6vk/xzZwPGZDRQ==" saltValue="VvX/f4S4lgtgUgmXo2HblQ==" spinCount="100000" sheet="1" scenarios="1" formatCells="0" formatColumns="0" formatRows="0" insertColumns="0" insertRows="0" deleteColumns="0" deleteRows="0"/>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3A1FB-CCE7-4166-B4F0-091CE5A21992}">
  <sheetPr>
    <tabColor theme="2" tint="-0.249977111117893"/>
  </sheetPr>
  <dimension ref="A2:AO41"/>
  <sheetViews>
    <sheetView showGridLines="0" workbookViewId="0">
      <selection activeCell="P37" sqref="P37"/>
    </sheetView>
  </sheetViews>
  <sheetFormatPr defaultColWidth="9.140625" defaultRowHeight="15" x14ac:dyDescent="0.25"/>
  <cols>
    <col min="1" max="1" width="11.42578125" style="19" customWidth="1"/>
    <col min="2" max="16384" width="9.140625" style="19"/>
  </cols>
  <sheetData>
    <row r="2" spans="2:2" ht="27" customHeight="1" x14ac:dyDescent="0.25"/>
    <row r="3" spans="2:2" ht="18.75" x14ac:dyDescent="0.3">
      <c r="B3" s="20" t="s">
        <v>110</v>
      </c>
    </row>
    <row r="5" spans="2:2" x14ac:dyDescent="0.25">
      <c r="B5" s="23" t="s">
        <v>90</v>
      </c>
    </row>
    <row r="6" spans="2:2" x14ac:dyDescent="0.25">
      <c r="B6" s="23"/>
    </row>
    <row r="7" spans="2:2" x14ac:dyDescent="0.25">
      <c r="B7" s="50" t="s">
        <v>119</v>
      </c>
    </row>
    <row r="8" spans="2:2" x14ac:dyDescent="0.25">
      <c r="B8" s="19" t="s">
        <v>101</v>
      </c>
    </row>
    <row r="9" spans="2:2" x14ac:dyDescent="0.25">
      <c r="B9" s="19" t="s">
        <v>112</v>
      </c>
    </row>
    <row r="10" spans="2:2" x14ac:dyDescent="0.25">
      <c r="B10" s="19" t="s">
        <v>197</v>
      </c>
    </row>
    <row r="11" spans="2:2" x14ac:dyDescent="0.25">
      <c r="B11" s="19" t="s">
        <v>103</v>
      </c>
    </row>
    <row r="13" spans="2:2" x14ac:dyDescent="0.25">
      <c r="B13" s="19" t="s">
        <v>105</v>
      </c>
    </row>
    <row r="15" spans="2:2" x14ac:dyDescent="0.25">
      <c r="B15" s="23" t="s">
        <v>20</v>
      </c>
    </row>
    <row r="16" spans="2:2" x14ac:dyDescent="0.25">
      <c r="B16" s="19" t="s">
        <v>104</v>
      </c>
    </row>
    <row r="18" spans="1:41" x14ac:dyDescent="0.25">
      <c r="B18" s="23" t="s">
        <v>102</v>
      </c>
    </row>
    <row r="21" spans="1:41" ht="18.75" x14ac:dyDescent="0.3">
      <c r="B21" s="20"/>
    </row>
    <row r="27" spans="1:41" ht="5.0999999999999996" customHeight="1" x14ac:dyDescent="0.25">
      <c r="A27" s="28"/>
      <c r="B27" s="29"/>
      <c r="C27" s="28"/>
      <c r="D27" s="28"/>
      <c r="E27" s="28"/>
      <c r="F27" s="28"/>
      <c r="G27" s="28"/>
      <c r="H27" s="30"/>
      <c r="I27" s="28"/>
      <c r="J27" s="28"/>
      <c r="K27" s="28"/>
      <c r="L27" s="28"/>
      <c r="M27" s="28"/>
      <c r="N27" s="28"/>
      <c r="O27" s="28"/>
      <c r="P27" s="30"/>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row>
    <row r="30" spans="1:41" ht="21" x14ac:dyDescent="0.35">
      <c r="B30" s="31" t="s">
        <v>139</v>
      </c>
      <c r="C30" s="46"/>
    </row>
    <row r="33" spans="1:16" ht="21" x14ac:dyDescent="0.35">
      <c r="C33" s="46" t="s">
        <v>110</v>
      </c>
    </row>
    <row r="34" spans="1:16" ht="15.75" x14ac:dyDescent="0.25">
      <c r="A34" s="107"/>
      <c r="B34" s="107"/>
      <c r="C34" s="32" t="s">
        <v>198</v>
      </c>
    </row>
    <row r="35" spans="1:16" x14ac:dyDescent="0.25">
      <c r="C35" s="33"/>
      <c r="D35" s="34" t="s">
        <v>43</v>
      </c>
      <c r="E35" s="33"/>
      <c r="F35" s="33"/>
      <c r="G35" s="33"/>
      <c r="I35" s="34" t="s">
        <v>45</v>
      </c>
      <c r="J35" s="33"/>
      <c r="K35" s="33"/>
      <c r="L35" s="33"/>
      <c r="M35" s="33"/>
      <c r="N35" s="33"/>
      <c r="O35" s="34" t="s">
        <v>46</v>
      </c>
    </row>
    <row r="36" spans="1:16" x14ac:dyDescent="0.25">
      <c r="C36" s="35" t="s">
        <v>44</v>
      </c>
      <c r="D36" s="36">
        <v>1</v>
      </c>
      <c r="E36" s="36">
        <v>2</v>
      </c>
      <c r="F36" s="36">
        <v>3</v>
      </c>
      <c r="G36" s="36">
        <v>4</v>
      </c>
      <c r="H36" s="37">
        <v>5</v>
      </c>
      <c r="I36" s="36">
        <v>6</v>
      </c>
      <c r="J36" s="36">
        <v>7</v>
      </c>
      <c r="K36" s="36">
        <v>8</v>
      </c>
      <c r="L36" s="36">
        <v>9</v>
      </c>
      <c r="M36" s="36">
        <v>10</v>
      </c>
      <c r="N36" s="36">
        <v>11</v>
      </c>
      <c r="O36" s="36">
        <v>12</v>
      </c>
      <c r="P36" s="38" t="s">
        <v>57</v>
      </c>
    </row>
    <row r="37" spans="1:16" x14ac:dyDescent="0.25">
      <c r="C37" s="51" t="s">
        <v>78</v>
      </c>
      <c r="D37" s="40">
        <v>1</v>
      </c>
      <c r="E37" s="40">
        <v>2</v>
      </c>
      <c r="F37" s="40">
        <v>2</v>
      </c>
      <c r="G37" s="40"/>
      <c r="H37" s="40"/>
      <c r="I37" s="40"/>
      <c r="J37" s="40"/>
      <c r="K37" s="40"/>
      <c r="L37" s="40"/>
      <c r="M37" s="40"/>
      <c r="N37" s="40"/>
      <c r="O37" s="40"/>
      <c r="P37" s="79">
        <f>AVERAGE(D37:O37)</f>
        <v>1.6666666666666667</v>
      </c>
    </row>
    <row r="38" spans="1:16" x14ac:dyDescent="0.25">
      <c r="C38" s="51" t="s">
        <v>88</v>
      </c>
      <c r="D38" s="40">
        <v>2</v>
      </c>
      <c r="E38" s="40">
        <v>5</v>
      </c>
      <c r="F38" s="40">
        <v>6</v>
      </c>
      <c r="G38" s="52"/>
      <c r="H38" s="52"/>
      <c r="I38" s="52"/>
      <c r="J38" s="52"/>
      <c r="K38" s="52"/>
      <c r="L38" s="52"/>
      <c r="M38" s="52"/>
      <c r="N38" s="52"/>
      <c r="O38" s="52"/>
      <c r="P38" s="90">
        <f>AVERAGE(D38:O38)</f>
        <v>4.333333333333333</v>
      </c>
    </row>
    <row r="39" spans="1:16" x14ac:dyDescent="0.25">
      <c r="C39" s="51" t="s">
        <v>79</v>
      </c>
      <c r="D39" s="40">
        <v>5</v>
      </c>
      <c r="E39" s="40">
        <v>2</v>
      </c>
      <c r="F39" s="40">
        <v>3</v>
      </c>
      <c r="G39" s="40"/>
      <c r="H39" s="40"/>
      <c r="I39" s="40"/>
      <c r="J39" s="40"/>
      <c r="K39" s="40"/>
      <c r="L39" s="40"/>
      <c r="M39" s="40"/>
      <c r="N39" s="40"/>
      <c r="O39" s="40"/>
      <c r="P39" s="79">
        <f>AVERAGE(D39:O39)</f>
        <v>3.3333333333333335</v>
      </c>
    </row>
    <row r="40" spans="1:16" x14ac:dyDescent="0.25">
      <c r="C40" s="51" t="s">
        <v>87</v>
      </c>
      <c r="D40" s="40">
        <v>1</v>
      </c>
      <c r="E40" s="40">
        <v>5</v>
      </c>
      <c r="F40" s="40">
        <v>3</v>
      </c>
      <c r="G40" s="40"/>
      <c r="H40" s="40"/>
      <c r="I40" s="40"/>
      <c r="J40" s="40"/>
      <c r="K40" s="40"/>
      <c r="L40" s="40"/>
      <c r="M40" s="40"/>
      <c r="N40" s="40"/>
      <c r="O40" s="40"/>
      <c r="P40" s="79">
        <f t="shared" ref="P40:P41" si="0">AVERAGE(D40:O40)</f>
        <v>3</v>
      </c>
    </row>
    <row r="41" spans="1:16" x14ac:dyDescent="0.25">
      <c r="C41" s="41" t="s">
        <v>126</v>
      </c>
      <c r="D41" s="77">
        <f>SUM(D37:D40)</f>
        <v>9</v>
      </c>
      <c r="E41" s="77">
        <f t="shared" ref="E41:O41" si="1">SUM(E37:E40)</f>
        <v>14</v>
      </c>
      <c r="F41" s="77">
        <f t="shared" si="1"/>
        <v>14</v>
      </c>
      <c r="G41" s="77">
        <f t="shared" si="1"/>
        <v>0</v>
      </c>
      <c r="H41" s="77">
        <f t="shared" si="1"/>
        <v>0</v>
      </c>
      <c r="I41" s="77">
        <f t="shared" si="1"/>
        <v>0</v>
      </c>
      <c r="J41" s="77">
        <f t="shared" si="1"/>
        <v>0</v>
      </c>
      <c r="K41" s="77">
        <f t="shared" si="1"/>
        <v>0</v>
      </c>
      <c r="L41" s="77">
        <f t="shared" si="1"/>
        <v>0</v>
      </c>
      <c r="M41" s="77">
        <f t="shared" si="1"/>
        <v>0</v>
      </c>
      <c r="N41" s="77">
        <f t="shared" si="1"/>
        <v>0</v>
      </c>
      <c r="O41" s="77">
        <f t="shared" si="1"/>
        <v>0</v>
      </c>
      <c r="P41" s="79">
        <f t="shared" si="0"/>
        <v>3.0833333333333335</v>
      </c>
    </row>
  </sheetData>
  <sheetProtection sheet="1" scenarios="1" formatCells="0" formatColumns="0" formatRows="0" insertColumns="0" insertRows="0" deleteColumns="0" deleteRows="0"/>
  <pageMargins left="0.7" right="0.7" top="0.75" bottom="0.75" header="0.3" footer="0.3"/>
  <pageSetup paperSize="9" orientation="portrait" horizontalDpi="4294967293"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21423-8CC3-4CA2-97EE-C27CF80BC51E}">
  <sheetPr>
    <tabColor theme="3" tint="0.59999389629810485"/>
  </sheetPr>
  <dimension ref="A2:AO72"/>
  <sheetViews>
    <sheetView showGridLines="0" workbookViewId="0">
      <selection activeCell="Q34" sqref="Q34"/>
    </sheetView>
  </sheetViews>
  <sheetFormatPr defaultColWidth="9.140625" defaultRowHeight="15" x14ac:dyDescent="0.25"/>
  <cols>
    <col min="1" max="16384" width="9.140625" style="19"/>
  </cols>
  <sheetData>
    <row r="2" spans="2:16" ht="28.5" customHeight="1" x14ac:dyDescent="0.25"/>
    <row r="3" spans="2:16" ht="18.75" x14ac:dyDescent="0.3">
      <c r="B3" s="20" t="s">
        <v>5</v>
      </c>
      <c r="P3" s="21"/>
    </row>
    <row r="4" spans="2:16" x14ac:dyDescent="0.25">
      <c r="B4" s="53"/>
      <c r="P4" s="21"/>
    </row>
    <row r="5" spans="2:16" x14ac:dyDescent="0.25">
      <c r="B5" s="23" t="s">
        <v>90</v>
      </c>
      <c r="P5" s="21"/>
    </row>
    <row r="6" spans="2:16" x14ac:dyDescent="0.25">
      <c r="B6" s="19" t="s">
        <v>12</v>
      </c>
      <c r="P6" s="21"/>
    </row>
    <row r="7" spans="2:16" x14ac:dyDescent="0.25">
      <c r="B7" s="19" t="s">
        <v>13</v>
      </c>
      <c r="P7" s="21"/>
    </row>
    <row r="8" spans="2:16" x14ac:dyDescent="0.25">
      <c r="P8" s="21"/>
    </row>
    <row r="9" spans="2:16" x14ac:dyDescent="0.25">
      <c r="B9" s="23" t="s">
        <v>20</v>
      </c>
      <c r="D9" s="19" t="s">
        <v>14</v>
      </c>
      <c r="L9" s="54"/>
    </row>
    <row r="11" spans="2:16" x14ac:dyDescent="0.25">
      <c r="D11" s="19" t="s">
        <v>15</v>
      </c>
    </row>
    <row r="12" spans="2:16" x14ac:dyDescent="0.25">
      <c r="E12" s="55" t="s">
        <v>16</v>
      </c>
      <c r="F12" s="56">
        <v>500</v>
      </c>
    </row>
    <row r="13" spans="2:16" x14ac:dyDescent="0.25">
      <c r="E13" s="55" t="s">
        <v>17</v>
      </c>
      <c r="F13" s="56">
        <v>50</v>
      </c>
    </row>
    <row r="14" spans="2:16" ht="15.75" thickBot="1" x14ac:dyDescent="0.3">
      <c r="E14" s="57" t="s">
        <v>5</v>
      </c>
      <c r="F14" s="84">
        <f>SUM(F12/F13)</f>
        <v>10</v>
      </c>
    </row>
    <row r="15" spans="2:16" ht="15.75" thickTop="1" x14ac:dyDescent="0.25"/>
    <row r="16" spans="2:16" x14ac:dyDescent="0.25">
      <c r="B16" s="23" t="s">
        <v>18</v>
      </c>
    </row>
    <row r="22" spans="1:41" ht="18.75" x14ac:dyDescent="0.3">
      <c r="B22" s="20" t="s">
        <v>6</v>
      </c>
    </row>
    <row r="24" spans="1:41" x14ac:dyDescent="0.25">
      <c r="B24" s="19" t="s">
        <v>83</v>
      </c>
    </row>
    <row r="26" spans="1:41" ht="5.0999999999999996" customHeight="1" x14ac:dyDescent="0.25">
      <c r="A26" s="28"/>
      <c r="B26" s="29"/>
      <c r="C26" s="28"/>
      <c r="D26" s="28"/>
      <c r="E26" s="28"/>
      <c r="F26" s="28"/>
      <c r="G26" s="28"/>
      <c r="H26" s="30"/>
      <c r="I26" s="28"/>
      <c r="J26" s="28"/>
      <c r="K26" s="28"/>
      <c r="L26" s="28"/>
      <c r="M26" s="28"/>
      <c r="N26" s="28"/>
      <c r="O26" s="28"/>
      <c r="P26" s="30"/>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row>
    <row r="29" spans="1:41" ht="21" x14ac:dyDescent="0.35">
      <c r="B29" s="31" t="s">
        <v>139</v>
      </c>
      <c r="C29" s="46"/>
    </row>
    <row r="31" spans="1:41" ht="21" x14ac:dyDescent="0.35">
      <c r="D31" s="46" t="s">
        <v>58</v>
      </c>
    </row>
    <row r="32" spans="1:41" x14ac:dyDescent="0.25">
      <c r="D32" s="33"/>
      <c r="E32" s="34" t="s">
        <v>43</v>
      </c>
      <c r="F32" s="33"/>
      <c r="G32" s="33"/>
      <c r="H32" s="33"/>
      <c r="J32" s="34" t="s">
        <v>45</v>
      </c>
      <c r="K32" s="33"/>
      <c r="L32" s="33"/>
      <c r="M32" s="33"/>
      <c r="N32" s="33"/>
      <c r="O32" s="33"/>
      <c r="P32" s="34" t="s">
        <v>46</v>
      </c>
    </row>
    <row r="33" spans="4:17" x14ac:dyDescent="0.25">
      <c r="D33" s="35" t="s">
        <v>44</v>
      </c>
      <c r="E33" s="36">
        <v>1</v>
      </c>
      <c r="F33" s="36">
        <v>2</v>
      </c>
      <c r="G33" s="36">
        <v>3</v>
      </c>
      <c r="H33" s="36">
        <v>4</v>
      </c>
      <c r="I33" s="37">
        <v>5</v>
      </c>
      <c r="J33" s="36">
        <v>6</v>
      </c>
      <c r="K33" s="36">
        <v>7</v>
      </c>
      <c r="L33" s="36">
        <v>8</v>
      </c>
      <c r="M33" s="36">
        <v>9</v>
      </c>
      <c r="N33" s="36">
        <v>10</v>
      </c>
      <c r="O33" s="36">
        <v>11</v>
      </c>
      <c r="P33" s="36">
        <v>12</v>
      </c>
      <c r="Q33" s="38" t="s">
        <v>57</v>
      </c>
    </row>
    <row r="34" spans="4:17" x14ac:dyDescent="0.25">
      <c r="D34" s="51" t="s">
        <v>59</v>
      </c>
      <c r="E34" s="40">
        <v>40</v>
      </c>
      <c r="F34" s="40"/>
      <c r="G34" s="40"/>
      <c r="H34" s="40"/>
      <c r="I34" s="40"/>
      <c r="J34" s="40"/>
      <c r="K34" s="40"/>
      <c r="L34" s="40"/>
      <c r="M34" s="40"/>
      <c r="N34" s="40"/>
      <c r="O34" s="40"/>
      <c r="P34" s="40"/>
      <c r="Q34" s="79">
        <f>AVERAGE(E34:P34)</f>
        <v>40</v>
      </c>
    </row>
    <row r="35" spans="4:17" x14ac:dyDescent="0.25">
      <c r="D35" s="51" t="s">
        <v>17</v>
      </c>
      <c r="E35" s="40">
        <v>3</v>
      </c>
      <c r="F35" s="40"/>
      <c r="G35" s="40"/>
      <c r="H35" s="40"/>
      <c r="I35" s="40"/>
      <c r="J35" s="40"/>
      <c r="K35" s="40"/>
      <c r="L35" s="40"/>
      <c r="M35" s="40"/>
      <c r="N35" s="40"/>
      <c r="O35" s="40"/>
      <c r="P35" s="40"/>
      <c r="Q35" s="79">
        <f t="shared" ref="Q35:Q36" si="0">AVERAGE(E35:P35)</f>
        <v>3</v>
      </c>
    </row>
    <row r="36" spans="4:17" x14ac:dyDescent="0.25">
      <c r="D36" s="41" t="s">
        <v>131</v>
      </c>
      <c r="E36" s="85">
        <f>E34/E35</f>
        <v>13.333333333333334</v>
      </c>
      <c r="F36" s="85" t="e">
        <f t="shared" ref="F36:P36" si="1">F34/F35</f>
        <v>#DIV/0!</v>
      </c>
      <c r="G36" s="85" t="e">
        <f t="shared" si="1"/>
        <v>#DIV/0!</v>
      </c>
      <c r="H36" s="85" t="e">
        <f t="shared" si="1"/>
        <v>#DIV/0!</v>
      </c>
      <c r="I36" s="85" t="e">
        <f t="shared" si="1"/>
        <v>#DIV/0!</v>
      </c>
      <c r="J36" s="85" t="e">
        <f t="shared" si="1"/>
        <v>#DIV/0!</v>
      </c>
      <c r="K36" s="85" t="e">
        <f t="shared" si="1"/>
        <v>#DIV/0!</v>
      </c>
      <c r="L36" s="85" t="e">
        <f t="shared" si="1"/>
        <v>#DIV/0!</v>
      </c>
      <c r="M36" s="85" t="e">
        <f t="shared" si="1"/>
        <v>#DIV/0!</v>
      </c>
      <c r="N36" s="85" t="e">
        <f t="shared" si="1"/>
        <v>#DIV/0!</v>
      </c>
      <c r="O36" s="85" t="e">
        <f t="shared" si="1"/>
        <v>#DIV/0!</v>
      </c>
      <c r="P36" s="85" t="e">
        <f t="shared" si="1"/>
        <v>#DIV/0!</v>
      </c>
      <c r="Q36" s="79" t="e">
        <f t="shared" si="0"/>
        <v>#DIV/0!</v>
      </c>
    </row>
    <row r="39" spans="4:17" x14ac:dyDescent="0.25">
      <c r="D39" s="33"/>
      <c r="E39" s="34" t="s">
        <v>43</v>
      </c>
      <c r="F39" s="33"/>
      <c r="G39" s="33"/>
      <c r="H39" s="33"/>
      <c r="J39" s="34" t="s">
        <v>45</v>
      </c>
      <c r="K39" s="33"/>
      <c r="L39" s="33"/>
      <c r="M39" s="33"/>
      <c r="N39" s="33"/>
      <c r="O39" s="33"/>
      <c r="P39" s="34" t="s">
        <v>46</v>
      </c>
    </row>
    <row r="40" spans="4:17" x14ac:dyDescent="0.25">
      <c r="D40" s="35" t="s">
        <v>44</v>
      </c>
      <c r="E40" s="36">
        <v>1</v>
      </c>
      <c r="F40" s="36">
        <v>2</v>
      </c>
      <c r="G40" s="36">
        <v>3</v>
      </c>
      <c r="H40" s="36">
        <v>4</v>
      </c>
      <c r="I40" s="37">
        <v>5</v>
      </c>
      <c r="J40" s="36">
        <v>6</v>
      </c>
      <c r="K40" s="36">
        <v>7</v>
      </c>
      <c r="L40" s="36">
        <v>8</v>
      </c>
      <c r="M40" s="36">
        <v>9</v>
      </c>
      <c r="N40" s="36">
        <v>10</v>
      </c>
      <c r="O40" s="36">
        <v>11</v>
      </c>
      <c r="P40" s="36">
        <v>12</v>
      </c>
      <c r="Q40" s="38" t="s">
        <v>57</v>
      </c>
    </row>
    <row r="41" spans="4:17" x14ac:dyDescent="0.25">
      <c r="D41" s="51" t="s">
        <v>60</v>
      </c>
      <c r="E41" s="58">
        <v>1000</v>
      </c>
      <c r="F41" s="58"/>
      <c r="G41" s="58"/>
      <c r="H41" s="58"/>
      <c r="I41" s="58"/>
      <c r="J41" s="58"/>
      <c r="K41" s="58"/>
      <c r="L41" s="58"/>
      <c r="M41" s="58"/>
      <c r="N41" s="58"/>
      <c r="O41" s="58"/>
      <c r="P41" s="58"/>
      <c r="Q41" s="86">
        <f>AVERAGE(E41:P41)</f>
        <v>1000</v>
      </c>
    </row>
    <row r="42" spans="4:17" x14ac:dyDescent="0.25">
      <c r="D42" s="51" t="s">
        <v>17</v>
      </c>
      <c r="E42" s="40">
        <v>5</v>
      </c>
      <c r="F42" s="40"/>
      <c r="G42" s="40"/>
      <c r="H42" s="40"/>
      <c r="I42" s="40"/>
      <c r="J42" s="40"/>
      <c r="K42" s="40"/>
      <c r="L42" s="40"/>
      <c r="M42" s="40"/>
      <c r="N42" s="40"/>
      <c r="O42" s="40"/>
      <c r="P42" s="40"/>
      <c r="Q42" s="79">
        <f t="shared" ref="Q42:Q43" si="2">AVERAGE(E42:P42)</f>
        <v>5</v>
      </c>
    </row>
    <row r="43" spans="4:17" x14ac:dyDescent="0.25">
      <c r="D43" s="41" t="s">
        <v>132</v>
      </c>
      <c r="E43" s="87">
        <f>E41/E42</f>
        <v>200</v>
      </c>
      <c r="F43" s="87" t="e">
        <f>F41/F42</f>
        <v>#DIV/0!</v>
      </c>
      <c r="G43" s="87" t="e">
        <f t="shared" ref="G43:H43" si="3">G41/G42</f>
        <v>#DIV/0!</v>
      </c>
      <c r="H43" s="87" t="e">
        <f t="shared" si="3"/>
        <v>#DIV/0!</v>
      </c>
      <c r="I43" s="87" t="e">
        <f>I41/I42</f>
        <v>#DIV/0!</v>
      </c>
      <c r="J43" s="87" t="e">
        <f t="shared" ref="J43:P43" si="4">J41/J42</f>
        <v>#DIV/0!</v>
      </c>
      <c r="K43" s="87" t="e">
        <f t="shared" si="4"/>
        <v>#DIV/0!</v>
      </c>
      <c r="L43" s="87" t="e">
        <f t="shared" si="4"/>
        <v>#DIV/0!</v>
      </c>
      <c r="M43" s="87" t="e">
        <f t="shared" si="4"/>
        <v>#DIV/0!</v>
      </c>
      <c r="N43" s="87" t="e">
        <f t="shared" si="4"/>
        <v>#DIV/0!</v>
      </c>
      <c r="O43" s="87" t="e">
        <f t="shared" si="4"/>
        <v>#DIV/0!</v>
      </c>
      <c r="P43" s="87" t="e">
        <f t="shared" si="4"/>
        <v>#DIV/0!</v>
      </c>
      <c r="Q43" s="86" t="e">
        <f t="shared" si="2"/>
        <v>#DIV/0!</v>
      </c>
    </row>
    <row r="46" spans="4:17" x14ac:dyDescent="0.25">
      <c r="D46" s="33"/>
      <c r="E46" s="34" t="s">
        <v>43</v>
      </c>
      <c r="F46" s="33"/>
      <c r="G46" s="33"/>
      <c r="H46" s="33"/>
      <c r="J46" s="34" t="s">
        <v>45</v>
      </c>
      <c r="K46" s="33"/>
      <c r="L46" s="33"/>
      <c r="M46" s="33"/>
      <c r="N46" s="33"/>
      <c r="O46" s="33"/>
      <c r="P46" s="34" t="s">
        <v>46</v>
      </c>
    </row>
    <row r="47" spans="4:17" x14ac:dyDescent="0.25">
      <c r="D47" s="35" t="s">
        <v>44</v>
      </c>
      <c r="E47" s="36">
        <v>1</v>
      </c>
      <c r="F47" s="36">
        <v>2</v>
      </c>
      <c r="G47" s="36">
        <v>3</v>
      </c>
      <c r="H47" s="36">
        <v>4</v>
      </c>
      <c r="I47" s="37">
        <v>5</v>
      </c>
      <c r="J47" s="36">
        <v>6</v>
      </c>
      <c r="K47" s="36">
        <v>7</v>
      </c>
      <c r="L47" s="36">
        <v>8</v>
      </c>
      <c r="M47" s="36">
        <v>9</v>
      </c>
      <c r="N47" s="36">
        <v>10</v>
      </c>
      <c r="O47" s="36">
        <v>11</v>
      </c>
      <c r="P47" s="36">
        <v>12</v>
      </c>
      <c r="Q47" s="38" t="s">
        <v>57</v>
      </c>
    </row>
    <row r="48" spans="4:17" x14ac:dyDescent="0.25">
      <c r="D48" s="51" t="s">
        <v>61</v>
      </c>
      <c r="E48" s="40">
        <v>100</v>
      </c>
      <c r="F48" s="40"/>
      <c r="G48" s="40"/>
      <c r="H48" s="40"/>
      <c r="I48" s="40"/>
      <c r="J48" s="40"/>
      <c r="K48" s="40"/>
      <c r="L48" s="40"/>
      <c r="M48" s="40"/>
      <c r="N48" s="40"/>
      <c r="O48" s="40"/>
      <c r="P48" s="40"/>
      <c r="Q48" s="88">
        <f>AVERAGE(E48:P48)</f>
        <v>100</v>
      </c>
    </row>
    <row r="49" spans="4:17" x14ac:dyDescent="0.25">
      <c r="D49" s="51" t="s">
        <v>17</v>
      </c>
      <c r="E49" s="40">
        <v>5</v>
      </c>
      <c r="F49" s="40"/>
      <c r="G49" s="40"/>
      <c r="H49" s="40"/>
      <c r="I49" s="40"/>
      <c r="J49" s="40"/>
      <c r="K49" s="40"/>
      <c r="L49" s="40"/>
      <c r="M49" s="40"/>
      <c r="N49" s="40"/>
      <c r="O49" s="40"/>
      <c r="P49" s="40"/>
      <c r="Q49" s="88">
        <f t="shared" ref="Q49:Q50" si="5">AVERAGE(E49:P49)</f>
        <v>5</v>
      </c>
    </row>
    <row r="50" spans="4:17" x14ac:dyDescent="0.25">
      <c r="D50" s="41" t="s">
        <v>133</v>
      </c>
      <c r="E50" s="89">
        <f>E48/E49</f>
        <v>20</v>
      </c>
      <c r="F50" s="89" t="e">
        <f t="shared" ref="F50:P50" si="6">F48/F49</f>
        <v>#DIV/0!</v>
      </c>
      <c r="G50" s="89" t="e">
        <f t="shared" si="6"/>
        <v>#DIV/0!</v>
      </c>
      <c r="H50" s="89" t="e">
        <f t="shared" si="6"/>
        <v>#DIV/0!</v>
      </c>
      <c r="I50" s="89" t="e">
        <f t="shared" si="6"/>
        <v>#DIV/0!</v>
      </c>
      <c r="J50" s="89" t="e">
        <f t="shared" si="6"/>
        <v>#DIV/0!</v>
      </c>
      <c r="K50" s="89" t="e">
        <f t="shared" si="6"/>
        <v>#DIV/0!</v>
      </c>
      <c r="L50" s="89" t="e">
        <f t="shared" si="6"/>
        <v>#DIV/0!</v>
      </c>
      <c r="M50" s="89" t="e">
        <f t="shared" si="6"/>
        <v>#DIV/0!</v>
      </c>
      <c r="N50" s="89" t="e">
        <f t="shared" si="6"/>
        <v>#DIV/0!</v>
      </c>
      <c r="O50" s="89" t="e">
        <f t="shared" si="6"/>
        <v>#DIV/0!</v>
      </c>
      <c r="P50" s="89" t="e">
        <f t="shared" si="6"/>
        <v>#DIV/0!</v>
      </c>
      <c r="Q50" s="88" t="e">
        <f t="shared" si="5"/>
        <v>#DIV/0!</v>
      </c>
    </row>
    <row r="53" spans="4:17" ht="21" x14ac:dyDescent="0.35">
      <c r="D53" s="46" t="s">
        <v>127</v>
      </c>
    </row>
    <row r="54" spans="4:17" x14ac:dyDescent="0.25">
      <c r="D54" s="33"/>
      <c r="E54" s="34" t="s">
        <v>43</v>
      </c>
      <c r="F54" s="33"/>
      <c r="G54" s="33"/>
      <c r="H54" s="33"/>
      <c r="J54" s="34" t="s">
        <v>45</v>
      </c>
      <c r="K54" s="33"/>
      <c r="L54" s="33"/>
      <c r="M54" s="33"/>
      <c r="N54" s="33"/>
      <c r="O54" s="33"/>
      <c r="P54" s="34" t="s">
        <v>46</v>
      </c>
    </row>
    <row r="55" spans="4:17" x14ac:dyDescent="0.25">
      <c r="D55" s="35" t="s">
        <v>44</v>
      </c>
      <c r="E55" s="36">
        <v>1</v>
      </c>
      <c r="F55" s="36">
        <v>2</v>
      </c>
      <c r="G55" s="36">
        <v>3</v>
      </c>
      <c r="H55" s="36">
        <v>4</v>
      </c>
      <c r="I55" s="37">
        <v>5</v>
      </c>
      <c r="J55" s="36">
        <v>6</v>
      </c>
      <c r="K55" s="36">
        <v>7</v>
      </c>
      <c r="L55" s="36">
        <v>8</v>
      </c>
      <c r="M55" s="36">
        <v>9</v>
      </c>
      <c r="N55" s="36">
        <v>10</v>
      </c>
      <c r="O55" s="36">
        <v>11</v>
      </c>
      <c r="P55" s="36">
        <v>12</v>
      </c>
      <c r="Q55" s="38" t="s">
        <v>57</v>
      </c>
    </row>
    <row r="56" spans="4:17" x14ac:dyDescent="0.25">
      <c r="D56" s="51" t="s">
        <v>59</v>
      </c>
      <c r="E56" s="40">
        <v>8</v>
      </c>
      <c r="F56" s="40"/>
      <c r="G56" s="40"/>
      <c r="H56" s="40"/>
      <c r="I56" s="40"/>
      <c r="J56" s="40"/>
      <c r="K56" s="40"/>
      <c r="L56" s="40"/>
      <c r="M56" s="40"/>
      <c r="N56" s="40"/>
      <c r="O56" s="40"/>
      <c r="P56" s="40"/>
      <c r="Q56" s="79">
        <f>AVERAGE(E56:P56)</f>
        <v>8</v>
      </c>
    </row>
    <row r="57" spans="4:17" x14ac:dyDescent="0.25">
      <c r="D57" s="51" t="s">
        <v>128</v>
      </c>
      <c r="E57" s="40">
        <v>5</v>
      </c>
      <c r="F57" s="40"/>
      <c r="G57" s="40"/>
      <c r="H57" s="40"/>
      <c r="I57" s="40"/>
      <c r="J57" s="40"/>
      <c r="K57" s="40"/>
      <c r="L57" s="40"/>
      <c r="M57" s="40"/>
      <c r="N57" s="40"/>
      <c r="O57" s="40"/>
      <c r="P57" s="40"/>
      <c r="Q57" s="79">
        <f t="shared" ref="Q57:Q58" si="7">AVERAGE(E57:P57)</f>
        <v>5</v>
      </c>
    </row>
    <row r="58" spans="4:17" x14ac:dyDescent="0.25">
      <c r="D58" s="41" t="s">
        <v>134</v>
      </c>
      <c r="E58" s="85">
        <f>E56/E57</f>
        <v>1.6</v>
      </c>
      <c r="F58" s="85" t="e">
        <f t="shared" ref="F58:P58" si="8">F56/F57</f>
        <v>#DIV/0!</v>
      </c>
      <c r="G58" s="85" t="e">
        <f t="shared" si="8"/>
        <v>#DIV/0!</v>
      </c>
      <c r="H58" s="85" t="e">
        <f t="shared" si="8"/>
        <v>#DIV/0!</v>
      </c>
      <c r="I58" s="85" t="e">
        <f t="shared" si="8"/>
        <v>#DIV/0!</v>
      </c>
      <c r="J58" s="85" t="e">
        <f t="shared" si="8"/>
        <v>#DIV/0!</v>
      </c>
      <c r="K58" s="85" t="e">
        <f t="shared" si="8"/>
        <v>#DIV/0!</v>
      </c>
      <c r="L58" s="85" t="e">
        <f t="shared" si="8"/>
        <v>#DIV/0!</v>
      </c>
      <c r="M58" s="85" t="e">
        <f t="shared" si="8"/>
        <v>#DIV/0!</v>
      </c>
      <c r="N58" s="85" t="e">
        <f t="shared" si="8"/>
        <v>#DIV/0!</v>
      </c>
      <c r="O58" s="85" t="e">
        <f t="shared" si="8"/>
        <v>#DIV/0!</v>
      </c>
      <c r="P58" s="85" t="e">
        <f t="shared" si="8"/>
        <v>#DIV/0!</v>
      </c>
      <c r="Q58" s="79" t="e">
        <f t="shared" si="7"/>
        <v>#DIV/0!</v>
      </c>
    </row>
    <row r="61" spans="4:17" x14ac:dyDescent="0.25">
      <c r="D61" s="33"/>
      <c r="E61" s="34" t="s">
        <v>43</v>
      </c>
      <c r="F61" s="33"/>
      <c r="G61" s="33"/>
      <c r="H61" s="33"/>
      <c r="J61" s="34" t="s">
        <v>45</v>
      </c>
      <c r="K61" s="33"/>
      <c r="L61" s="33"/>
      <c r="M61" s="33"/>
      <c r="N61" s="33"/>
      <c r="O61" s="33"/>
      <c r="P61" s="34" t="s">
        <v>46</v>
      </c>
    </row>
    <row r="62" spans="4:17" x14ac:dyDescent="0.25">
      <c r="D62" s="35" t="s">
        <v>44</v>
      </c>
      <c r="E62" s="36">
        <v>1</v>
      </c>
      <c r="F62" s="36">
        <v>2</v>
      </c>
      <c r="G62" s="36">
        <v>3</v>
      </c>
      <c r="H62" s="36">
        <v>4</v>
      </c>
      <c r="I62" s="37">
        <v>5</v>
      </c>
      <c r="J62" s="36">
        <v>6</v>
      </c>
      <c r="K62" s="36">
        <v>7</v>
      </c>
      <c r="L62" s="36">
        <v>8</v>
      </c>
      <c r="M62" s="36">
        <v>9</v>
      </c>
      <c r="N62" s="36">
        <v>10</v>
      </c>
      <c r="O62" s="36">
        <v>11</v>
      </c>
      <c r="P62" s="36">
        <v>12</v>
      </c>
      <c r="Q62" s="38" t="s">
        <v>57</v>
      </c>
    </row>
    <row r="63" spans="4:17" x14ac:dyDescent="0.25">
      <c r="D63" s="51" t="s">
        <v>60</v>
      </c>
      <c r="E63" s="40">
        <v>1000</v>
      </c>
      <c r="F63" s="40"/>
      <c r="G63" s="40"/>
      <c r="H63" s="40"/>
      <c r="I63" s="40"/>
      <c r="J63" s="40"/>
      <c r="K63" s="40"/>
      <c r="L63" s="40"/>
      <c r="M63" s="40"/>
      <c r="N63" s="40"/>
      <c r="O63" s="40"/>
      <c r="P63" s="40"/>
      <c r="Q63" s="79">
        <f>AVERAGE(E63:P63)</f>
        <v>1000</v>
      </c>
    </row>
    <row r="64" spans="4:17" x14ac:dyDescent="0.25">
      <c r="D64" s="51" t="s">
        <v>128</v>
      </c>
      <c r="E64" s="40">
        <v>5</v>
      </c>
      <c r="F64" s="40"/>
      <c r="G64" s="40"/>
      <c r="H64" s="40"/>
      <c r="I64" s="40"/>
      <c r="J64" s="40"/>
      <c r="K64" s="40"/>
      <c r="L64" s="40"/>
      <c r="M64" s="40"/>
      <c r="N64" s="40"/>
      <c r="O64" s="40"/>
      <c r="P64" s="40"/>
      <c r="Q64" s="79">
        <f t="shared" ref="Q64:Q65" si="9">AVERAGE(E64:P64)</f>
        <v>5</v>
      </c>
    </row>
    <row r="65" spans="4:17" x14ac:dyDescent="0.25">
      <c r="D65" s="41" t="s">
        <v>135</v>
      </c>
      <c r="E65" s="85">
        <f>E63/E64</f>
        <v>200</v>
      </c>
      <c r="F65" s="85" t="e">
        <f>F63/F64</f>
        <v>#DIV/0!</v>
      </c>
      <c r="G65" s="85" t="e">
        <f t="shared" ref="G65:H65" si="10">G63/G64</f>
        <v>#DIV/0!</v>
      </c>
      <c r="H65" s="85" t="e">
        <f t="shared" si="10"/>
        <v>#DIV/0!</v>
      </c>
      <c r="I65" s="85" t="e">
        <f>I63/I64</f>
        <v>#DIV/0!</v>
      </c>
      <c r="J65" s="85" t="e">
        <f t="shared" ref="J65:P65" si="11">J63/J64</f>
        <v>#DIV/0!</v>
      </c>
      <c r="K65" s="85" t="e">
        <f t="shared" si="11"/>
        <v>#DIV/0!</v>
      </c>
      <c r="L65" s="85" t="e">
        <f t="shared" si="11"/>
        <v>#DIV/0!</v>
      </c>
      <c r="M65" s="85" t="e">
        <f t="shared" si="11"/>
        <v>#DIV/0!</v>
      </c>
      <c r="N65" s="85" t="e">
        <f t="shared" si="11"/>
        <v>#DIV/0!</v>
      </c>
      <c r="O65" s="85" t="e">
        <f t="shared" si="11"/>
        <v>#DIV/0!</v>
      </c>
      <c r="P65" s="85" t="e">
        <f t="shared" si="11"/>
        <v>#DIV/0!</v>
      </c>
      <c r="Q65" s="79" t="e">
        <f t="shared" si="9"/>
        <v>#DIV/0!</v>
      </c>
    </row>
    <row r="68" spans="4:17" x14ac:dyDescent="0.25">
      <c r="D68" s="33"/>
      <c r="E68" s="34" t="s">
        <v>43</v>
      </c>
      <c r="F68" s="33"/>
      <c r="G68" s="33"/>
      <c r="H68" s="33"/>
      <c r="J68" s="34" t="s">
        <v>45</v>
      </c>
      <c r="K68" s="33"/>
      <c r="L68" s="33"/>
      <c r="M68" s="33"/>
      <c r="N68" s="33"/>
      <c r="O68" s="33"/>
      <c r="P68" s="34" t="s">
        <v>46</v>
      </c>
    </row>
    <row r="69" spans="4:17" x14ac:dyDescent="0.25">
      <c r="D69" s="35" t="s">
        <v>44</v>
      </c>
      <c r="E69" s="36">
        <v>1</v>
      </c>
      <c r="F69" s="36">
        <v>2</v>
      </c>
      <c r="G69" s="36">
        <v>3</v>
      </c>
      <c r="H69" s="36">
        <v>4</v>
      </c>
      <c r="I69" s="37">
        <v>5</v>
      </c>
      <c r="J69" s="36">
        <v>6</v>
      </c>
      <c r="K69" s="36">
        <v>7</v>
      </c>
      <c r="L69" s="36">
        <v>8</v>
      </c>
      <c r="M69" s="36">
        <v>9</v>
      </c>
      <c r="N69" s="36">
        <v>10</v>
      </c>
      <c r="O69" s="36">
        <v>11</v>
      </c>
      <c r="P69" s="36">
        <v>12</v>
      </c>
      <c r="Q69" s="38" t="s">
        <v>57</v>
      </c>
    </row>
    <row r="70" spans="4:17" x14ac:dyDescent="0.25">
      <c r="D70" s="51" t="s">
        <v>61</v>
      </c>
      <c r="E70" s="40">
        <v>100</v>
      </c>
      <c r="F70" s="40"/>
      <c r="G70" s="40"/>
      <c r="H70" s="40"/>
      <c r="I70" s="40"/>
      <c r="J70" s="40"/>
      <c r="K70" s="40"/>
      <c r="L70" s="40"/>
      <c r="M70" s="40"/>
      <c r="N70" s="40"/>
      <c r="O70" s="40"/>
      <c r="P70" s="40"/>
      <c r="Q70" s="88">
        <f>AVERAGE(E70:P70)</f>
        <v>100</v>
      </c>
    </row>
    <row r="71" spans="4:17" x14ac:dyDescent="0.25">
      <c r="D71" s="51" t="s">
        <v>128</v>
      </c>
      <c r="E71" s="40">
        <v>5</v>
      </c>
      <c r="F71" s="40"/>
      <c r="G71" s="40"/>
      <c r="H71" s="40"/>
      <c r="I71" s="40"/>
      <c r="J71" s="40"/>
      <c r="K71" s="40"/>
      <c r="L71" s="40"/>
      <c r="M71" s="40"/>
      <c r="N71" s="40"/>
      <c r="O71" s="40"/>
      <c r="P71" s="40"/>
      <c r="Q71" s="88">
        <f t="shared" ref="Q71:Q72" si="12">AVERAGE(E71:P71)</f>
        <v>5</v>
      </c>
    </row>
    <row r="72" spans="4:17" x14ac:dyDescent="0.25">
      <c r="D72" s="41" t="s">
        <v>136</v>
      </c>
      <c r="E72" s="89">
        <f>E70/E71</f>
        <v>20</v>
      </c>
      <c r="F72" s="89" t="e">
        <f t="shared" ref="F72:P72" si="13">F70/F71</f>
        <v>#DIV/0!</v>
      </c>
      <c r="G72" s="89" t="e">
        <f t="shared" si="13"/>
        <v>#DIV/0!</v>
      </c>
      <c r="H72" s="89" t="e">
        <f t="shared" si="13"/>
        <v>#DIV/0!</v>
      </c>
      <c r="I72" s="89" t="e">
        <f t="shared" si="13"/>
        <v>#DIV/0!</v>
      </c>
      <c r="J72" s="89" t="e">
        <f t="shared" si="13"/>
        <v>#DIV/0!</v>
      </c>
      <c r="K72" s="89" t="e">
        <f t="shared" si="13"/>
        <v>#DIV/0!</v>
      </c>
      <c r="L72" s="89" t="e">
        <f t="shared" si="13"/>
        <v>#DIV/0!</v>
      </c>
      <c r="M72" s="89" t="e">
        <f t="shared" si="13"/>
        <v>#DIV/0!</v>
      </c>
      <c r="N72" s="89" t="e">
        <f t="shared" si="13"/>
        <v>#DIV/0!</v>
      </c>
      <c r="O72" s="89" t="e">
        <f t="shared" si="13"/>
        <v>#DIV/0!</v>
      </c>
      <c r="P72" s="89" t="e">
        <f t="shared" si="13"/>
        <v>#DIV/0!</v>
      </c>
      <c r="Q72" s="88" t="e">
        <f t="shared" si="12"/>
        <v>#DIV/0!</v>
      </c>
    </row>
  </sheetData>
  <sheetProtection algorithmName="SHA-512" hashValue="3JWPTATK6/r/PRuzFafaUwOp3K51vwJX2d0sWsciV93IYPJA1b0jVeenSuOoniMxufAAQsDgJpACpxHSdHiHUA==" saltValue="furrQNK+9SUiuw0N0CwxBA==" spinCount="100000" sheet="1" scenarios="1" formatCells="0" formatColumns="0" formatRows="0" insertColumns="0" insertRows="0" deleteColumns="0" deleteRows="0"/>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B8B72-A7C9-4BB0-9082-4106CEC7F7E5}">
  <sheetPr>
    <tabColor theme="2" tint="-0.249977111117893"/>
  </sheetPr>
  <dimension ref="A2:AO67"/>
  <sheetViews>
    <sheetView showGridLines="0" workbookViewId="0">
      <selection activeCell="P30" sqref="P30"/>
    </sheetView>
  </sheetViews>
  <sheetFormatPr defaultColWidth="9.140625" defaultRowHeight="15" x14ac:dyDescent="0.25"/>
  <cols>
    <col min="1" max="5" width="9.140625" style="19"/>
    <col min="6" max="6" width="12.28515625" style="19" bestFit="1" customWidth="1"/>
    <col min="7" max="16384" width="9.140625" style="19"/>
  </cols>
  <sheetData>
    <row r="2" spans="2:6" ht="18.75" customHeight="1" x14ac:dyDescent="0.25"/>
    <row r="3" spans="2:6" ht="18.75" x14ac:dyDescent="0.3">
      <c r="B3" s="20" t="s">
        <v>140</v>
      </c>
    </row>
    <row r="5" spans="2:6" x14ac:dyDescent="0.25">
      <c r="B5" s="23" t="s">
        <v>90</v>
      </c>
    </row>
    <row r="6" spans="2:6" x14ac:dyDescent="0.25">
      <c r="B6" s="26" t="s">
        <v>94</v>
      </c>
    </row>
    <row r="7" spans="2:6" x14ac:dyDescent="0.25">
      <c r="B7" s="59" t="s">
        <v>95</v>
      </c>
    </row>
    <row r="8" spans="2:6" x14ac:dyDescent="0.25">
      <c r="B8" s="19" t="s">
        <v>13</v>
      </c>
    </row>
    <row r="10" spans="2:6" x14ac:dyDescent="0.25">
      <c r="B10" s="23" t="s">
        <v>20</v>
      </c>
    </row>
    <row r="11" spans="2:6" x14ac:dyDescent="0.25">
      <c r="B11" s="26"/>
    </row>
    <row r="12" spans="2:6" x14ac:dyDescent="0.25">
      <c r="D12" s="19" t="s">
        <v>96</v>
      </c>
    </row>
    <row r="14" spans="2:6" x14ac:dyDescent="0.25">
      <c r="E14" s="55" t="s">
        <v>93</v>
      </c>
      <c r="F14" s="60">
        <v>1000000</v>
      </c>
    </row>
    <row r="15" spans="2:6" x14ac:dyDescent="0.25">
      <c r="E15" s="55" t="s">
        <v>17</v>
      </c>
      <c r="F15" s="56">
        <v>50</v>
      </c>
    </row>
    <row r="16" spans="2:6" ht="15.75" thickBot="1" x14ac:dyDescent="0.3">
      <c r="E16" s="57" t="s">
        <v>8</v>
      </c>
      <c r="F16" s="80">
        <f>SUM(F14/F15)</f>
        <v>20000</v>
      </c>
    </row>
    <row r="17" spans="2:2" ht="15.75" thickTop="1" x14ac:dyDescent="0.25">
      <c r="B17" s="23"/>
    </row>
    <row r="18" spans="2:2" x14ac:dyDescent="0.25">
      <c r="B18" s="23" t="s">
        <v>18</v>
      </c>
    </row>
    <row r="21" spans="2:2" x14ac:dyDescent="0.25">
      <c r="B21" s="23"/>
    </row>
    <row r="23" spans="2:2" ht="18.75" x14ac:dyDescent="0.3">
      <c r="B23" s="20" t="s">
        <v>92</v>
      </c>
    </row>
    <row r="24" spans="2:2" x14ac:dyDescent="0.25">
      <c r="B24" s="23"/>
    </row>
    <row r="25" spans="2:2" x14ac:dyDescent="0.25">
      <c r="B25" s="23" t="s">
        <v>90</v>
      </c>
    </row>
    <row r="26" spans="2:2" x14ac:dyDescent="0.25">
      <c r="B26" s="26" t="s">
        <v>97</v>
      </c>
    </row>
    <row r="27" spans="2:2" x14ac:dyDescent="0.25">
      <c r="B27" s="59" t="s">
        <v>95</v>
      </c>
    </row>
    <row r="28" spans="2:2" x14ac:dyDescent="0.25">
      <c r="B28" s="61" t="s">
        <v>106</v>
      </c>
    </row>
    <row r="29" spans="2:2" x14ac:dyDescent="0.25">
      <c r="B29" s="23"/>
    </row>
    <row r="30" spans="2:2" x14ac:dyDescent="0.25">
      <c r="B30" s="23"/>
    </row>
    <row r="31" spans="2:2" x14ac:dyDescent="0.25">
      <c r="B31" s="23"/>
    </row>
    <row r="32" spans="2:2" x14ac:dyDescent="0.25">
      <c r="B32" s="23" t="s">
        <v>20</v>
      </c>
    </row>
    <row r="33" spans="1:41" x14ac:dyDescent="0.25">
      <c r="D33" s="19" t="s">
        <v>98</v>
      </c>
    </row>
    <row r="35" spans="1:41" x14ac:dyDescent="0.25">
      <c r="E35" s="55" t="s">
        <v>93</v>
      </c>
      <c r="F35" s="60">
        <v>1000000</v>
      </c>
    </row>
    <row r="36" spans="1:41" x14ac:dyDescent="0.25">
      <c r="E36" s="55" t="s">
        <v>99</v>
      </c>
      <c r="F36" s="56">
        <v>100</v>
      </c>
    </row>
    <row r="37" spans="1:41" ht="15.75" thickBot="1" x14ac:dyDescent="0.3">
      <c r="E37" s="57" t="s">
        <v>92</v>
      </c>
      <c r="F37" s="80">
        <f>SUM(F35/F36)</f>
        <v>10000</v>
      </c>
    </row>
    <row r="38" spans="1:41" ht="15.75" thickTop="1" x14ac:dyDescent="0.25">
      <c r="B38" s="23"/>
    </row>
    <row r="39" spans="1:41" x14ac:dyDescent="0.25">
      <c r="B39" s="23"/>
    </row>
    <row r="40" spans="1:41" x14ac:dyDescent="0.25">
      <c r="B40" s="23" t="s">
        <v>18</v>
      </c>
    </row>
    <row r="41" spans="1:41" x14ac:dyDescent="0.25">
      <c r="B41" s="26"/>
    </row>
    <row r="42" spans="1:41" x14ac:dyDescent="0.25">
      <c r="B42" s="26"/>
    </row>
    <row r="43" spans="1:41" x14ac:dyDescent="0.25">
      <c r="B43" s="26"/>
    </row>
    <row r="44" spans="1:41" x14ac:dyDescent="0.25">
      <c r="B44" s="26"/>
    </row>
    <row r="46" spans="1:41" ht="5.0999999999999996" customHeight="1" x14ac:dyDescent="0.25">
      <c r="A46" s="28"/>
      <c r="B46" s="29"/>
      <c r="C46" s="28"/>
      <c r="D46" s="28"/>
      <c r="E46" s="28"/>
      <c r="F46" s="28"/>
      <c r="G46" s="28"/>
      <c r="H46" s="30"/>
      <c r="I46" s="28"/>
      <c r="J46" s="28"/>
      <c r="K46" s="28"/>
      <c r="L46" s="28"/>
      <c r="M46" s="28"/>
      <c r="N46" s="28"/>
      <c r="O46" s="28"/>
      <c r="P46" s="30"/>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row>
    <row r="49" spans="2:16" ht="21" x14ac:dyDescent="0.35">
      <c r="B49" s="31" t="s">
        <v>139</v>
      </c>
      <c r="C49" s="46"/>
    </row>
    <row r="52" spans="2:16" ht="21" x14ac:dyDescent="0.35">
      <c r="C52" s="46" t="s">
        <v>8</v>
      </c>
    </row>
    <row r="54" spans="2:16" x14ac:dyDescent="0.25">
      <c r="C54" s="33"/>
      <c r="D54" s="34" t="s">
        <v>43</v>
      </c>
      <c r="E54" s="33"/>
      <c r="F54" s="33"/>
      <c r="G54" s="33"/>
      <c r="I54" s="34" t="s">
        <v>45</v>
      </c>
      <c r="J54" s="33"/>
      <c r="K54" s="33"/>
      <c r="L54" s="33"/>
      <c r="M54" s="33"/>
      <c r="N54" s="33"/>
      <c r="O54" s="34" t="s">
        <v>46</v>
      </c>
    </row>
    <row r="55" spans="2:16" x14ac:dyDescent="0.25">
      <c r="C55" s="35" t="s">
        <v>44</v>
      </c>
      <c r="D55" s="36">
        <v>1</v>
      </c>
      <c r="E55" s="36">
        <v>2</v>
      </c>
      <c r="F55" s="36">
        <v>3</v>
      </c>
      <c r="G55" s="36">
        <v>4</v>
      </c>
      <c r="H55" s="37">
        <v>5</v>
      </c>
      <c r="I55" s="36">
        <v>6</v>
      </c>
      <c r="J55" s="36">
        <v>7</v>
      </c>
      <c r="K55" s="36">
        <v>8</v>
      </c>
      <c r="L55" s="36">
        <v>9</v>
      </c>
      <c r="M55" s="36">
        <v>10</v>
      </c>
      <c r="N55" s="36">
        <v>11</v>
      </c>
      <c r="O55" s="36">
        <v>12</v>
      </c>
      <c r="P55" s="38" t="s">
        <v>57</v>
      </c>
    </row>
    <row r="56" spans="2:16" x14ac:dyDescent="0.25">
      <c r="C56" s="51" t="s">
        <v>77</v>
      </c>
      <c r="D56" s="62">
        <v>1000000</v>
      </c>
      <c r="E56" s="62"/>
      <c r="F56" s="62"/>
      <c r="G56" s="62"/>
      <c r="H56" s="62"/>
      <c r="I56" s="62"/>
      <c r="J56" s="62"/>
      <c r="K56" s="62"/>
      <c r="L56" s="62"/>
      <c r="M56" s="62"/>
      <c r="N56" s="62"/>
      <c r="O56" s="62"/>
      <c r="P56" s="81">
        <f>AVERAGE(D56:O56)</f>
        <v>1000000</v>
      </c>
    </row>
    <row r="57" spans="2:16" x14ac:dyDescent="0.25">
      <c r="C57" s="51" t="s">
        <v>17</v>
      </c>
      <c r="D57" s="40">
        <v>5</v>
      </c>
      <c r="E57" s="40"/>
      <c r="F57" s="40"/>
      <c r="G57" s="40"/>
      <c r="H57" s="40"/>
      <c r="I57" s="40"/>
      <c r="J57" s="40"/>
      <c r="K57" s="40"/>
      <c r="L57" s="40"/>
      <c r="M57" s="40"/>
      <c r="N57" s="40"/>
      <c r="O57" s="40"/>
      <c r="P57" s="79">
        <f t="shared" ref="P57:P58" si="0">AVERAGE(D57:O57)</f>
        <v>5</v>
      </c>
    </row>
    <row r="58" spans="2:16" x14ac:dyDescent="0.25">
      <c r="C58" s="41" t="s">
        <v>8</v>
      </c>
      <c r="D58" s="82">
        <f>D56/D57</f>
        <v>200000</v>
      </c>
      <c r="E58" s="82" t="e">
        <f>E56/E57</f>
        <v>#DIV/0!</v>
      </c>
      <c r="F58" s="82" t="e">
        <f t="shared" ref="F58:G58" si="1">F56/F57</f>
        <v>#DIV/0!</v>
      </c>
      <c r="G58" s="82" t="e">
        <f t="shared" si="1"/>
        <v>#DIV/0!</v>
      </c>
      <c r="H58" s="82" t="e">
        <f>H56/H57</f>
        <v>#DIV/0!</v>
      </c>
      <c r="I58" s="82" t="e">
        <f t="shared" ref="I58:O58" si="2">I56/I57</f>
        <v>#DIV/0!</v>
      </c>
      <c r="J58" s="82" t="e">
        <f t="shared" si="2"/>
        <v>#DIV/0!</v>
      </c>
      <c r="K58" s="82" t="e">
        <f t="shared" si="2"/>
        <v>#DIV/0!</v>
      </c>
      <c r="L58" s="82" t="e">
        <f t="shared" si="2"/>
        <v>#DIV/0!</v>
      </c>
      <c r="M58" s="82" t="e">
        <f t="shared" si="2"/>
        <v>#DIV/0!</v>
      </c>
      <c r="N58" s="82" t="e">
        <f t="shared" si="2"/>
        <v>#DIV/0!</v>
      </c>
      <c r="O58" s="82" t="e">
        <f t="shared" si="2"/>
        <v>#DIV/0!</v>
      </c>
      <c r="P58" s="81" t="e">
        <f t="shared" si="0"/>
        <v>#DIV/0!</v>
      </c>
    </row>
    <row r="59" spans="2:16" x14ac:dyDescent="0.25">
      <c r="C59" s="41"/>
      <c r="D59" s="49"/>
      <c r="E59" s="49"/>
      <c r="F59" s="49"/>
      <c r="G59" s="49"/>
      <c r="H59" s="49"/>
      <c r="I59" s="49"/>
      <c r="J59" s="49"/>
      <c r="K59" s="49"/>
      <c r="L59" s="49"/>
      <c r="M59" s="49"/>
      <c r="N59" s="49"/>
      <c r="O59" s="49"/>
      <c r="P59" s="43"/>
    </row>
    <row r="61" spans="2:16" ht="21" x14ac:dyDescent="0.35">
      <c r="C61" s="46" t="s">
        <v>92</v>
      </c>
    </row>
    <row r="63" spans="2:16" x14ac:dyDescent="0.25">
      <c r="C63" s="33"/>
      <c r="D63" s="34" t="s">
        <v>43</v>
      </c>
      <c r="E63" s="33"/>
      <c r="F63" s="33"/>
      <c r="G63" s="33"/>
      <c r="I63" s="34" t="s">
        <v>45</v>
      </c>
      <c r="J63" s="33"/>
      <c r="K63" s="33"/>
      <c r="L63" s="33"/>
      <c r="M63" s="33"/>
      <c r="N63" s="33"/>
      <c r="O63" s="34" t="s">
        <v>46</v>
      </c>
    </row>
    <row r="64" spans="2:16" x14ac:dyDescent="0.25">
      <c r="C64" s="35" t="s">
        <v>44</v>
      </c>
      <c r="D64" s="36">
        <v>1</v>
      </c>
      <c r="E64" s="36">
        <v>2</v>
      </c>
      <c r="F64" s="36">
        <v>3</v>
      </c>
      <c r="G64" s="36">
        <v>4</v>
      </c>
      <c r="H64" s="37">
        <v>5</v>
      </c>
      <c r="I64" s="36">
        <v>6</v>
      </c>
      <c r="J64" s="36">
        <v>7</v>
      </c>
      <c r="K64" s="36">
        <v>8</v>
      </c>
      <c r="L64" s="36">
        <v>9</v>
      </c>
      <c r="M64" s="36">
        <v>10</v>
      </c>
      <c r="N64" s="36">
        <v>11</v>
      </c>
      <c r="O64" s="36">
        <v>12</v>
      </c>
      <c r="P64" s="38" t="s">
        <v>57</v>
      </c>
    </row>
    <row r="65" spans="3:16" x14ac:dyDescent="0.25">
      <c r="C65" s="51" t="s">
        <v>77</v>
      </c>
      <c r="D65" s="40"/>
      <c r="E65" s="40"/>
      <c r="F65" s="40"/>
      <c r="G65" s="40"/>
      <c r="H65" s="40"/>
      <c r="I65" s="40"/>
      <c r="J65" s="40"/>
      <c r="K65" s="40"/>
      <c r="L65" s="40"/>
      <c r="M65" s="40"/>
      <c r="N65" s="40"/>
      <c r="O65" s="40"/>
      <c r="P65" s="79" t="e">
        <f>AVERAGE(D65:O65)</f>
        <v>#DIV/0!</v>
      </c>
    </row>
    <row r="66" spans="3:16" x14ac:dyDescent="0.25">
      <c r="C66" s="51" t="s">
        <v>129</v>
      </c>
      <c r="D66" s="40"/>
      <c r="E66" s="40"/>
      <c r="F66" s="40"/>
      <c r="G66" s="40"/>
      <c r="H66" s="40"/>
      <c r="I66" s="40"/>
      <c r="J66" s="40"/>
      <c r="K66" s="40"/>
      <c r="L66" s="40"/>
      <c r="M66" s="40"/>
      <c r="N66" s="40"/>
      <c r="O66" s="40"/>
      <c r="P66" s="79" t="e">
        <f t="shared" ref="P66:P67" si="3">AVERAGE(D66:O66)</f>
        <v>#DIV/0!</v>
      </c>
    </row>
    <row r="67" spans="3:16" x14ac:dyDescent="0.25">
      <c r="C67" s="41" t="s">
        <v>92</v>
      </c>
      <c r="D67" s="63">
        <v>10000</v>
      </c>
      <c r="E67" s="83" t="e">
        <f>E65/E66</f>
        <v>#DIV/0!</v>
      </c>
      <c r="F67" s="83" t="e">
        <f t="shared" ref="F67:G67" si="4">F65/F66</f>
        <v>#DIV/0!</v>
      </c>
      <c r="G67" s="83" t="e">
        <f t="shared" si="4"/>
        <v>#DIV/0!</v>
      </c>
      <c r="H67" s="83" t="e">
        <f>H65/H66</f>
        <v>#DIV/0!</v>
      </c>
      <c r="I67" s="83" t="e">
        <f t="shared" ref="I67:O67" si="5">I65/I66</f>
        <v>#DIV/0!</v>
      </c>
      <c r="J67" s="83" t="e">
        <f t="shared" si="5"/>
        <v>#DIV/0!</v>
      </c>
      <c r="K67" s="83" t="e">
        <f t="shared" si="5"/>
        <v>#DIV/0!</v>
      </c>
      <c r="L67" s="83" t="e">
        <f t="shared" si="5"/>
        <v>#DIV/0!</v>
      </c>
      <c r="M67" s="83" t="e">
        <f t="shared" si="5"/>
        <v>#DIV/0!</v>
      </c>
      <c r="N67" s="83" t="e">
        <f t="shared" si="5"/>
        <v>#DIV/0!</v>
      </c>
      <c r="O67" s="83" t="e">
        <f t="shared" si="5"/>
        <v>#DIV/0!</v>
      </c>
      <c r="P67" s="79" t="e">
        <f t="shared" si="3"/>
        <v>#DIV/0!</v>
      </c>
    </row>
  </sheetData>
  <sheetProtection algorithmName="SHA-512" hashValue="wSL9skmHAJ5aOG8alWDIdvvkBvSxTWWNxZgJ/9xv1itONO6L54KKkZ50+UBcC7X7RI5YIQgUHx1G+8dE4o71EA==" saltValue="EOAJ0TKEukpLpf31t8KSIA==" spinCount="100000" sheet="1" scenarios="1" formatCells="0" formatColumns="0" formatRows="0" insertColumns="0" insertRows="0" deleteColumns="0" deleteRows="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65159-F20B-4F65-A4E9-AB5DFE3A6DFB}">
  <sheetPr>
    <tabColor theme="3" tint="0.59999389629810485"/>
  </sheetPr>
  <dimension ref="A4:AO98"/>
  <sheetViews>
    <sheetView showGridLines="0" workbookViewId="0">
      <selection activeCell="H40" sqref="H40"/>
    </sheetView>
  </sheetViews>
  <sheetFormatPr defaultColWidth="9.140625" defaultRowHeight="15" x14ac:dyDescent="0.25"/>
  <cols>
    <col min="1" max="2" width="9.140625" style="19"/>
    <col min="3" max="3" width="11.85546875" style="19" customWidth="1"/>
    <col min="4" max="4" width="27.85546875" style="19" customWidth="1"/>
    <col min="5" max="5" width="9.140625" style="19" customWidth="1"/>
    <col min="6" max="16384" width="9.140625" style="19"/>
  </cols>
  <sheetData>
    <row r="4" spans="1:17" ht="18.75" x14ac:dyDescent="0.3">
      <c r="B4" s="20" t="s">
        <v>9</v>
      </c>
      <c r="C4" s="20"/>
      <c r="D4" s="94"/>
    </row>
    <row r="6" spans="1:17" x14ac:dyDescent="0.25">
      <c r="B6" s="23" t="s">
        <v>90</v>
      </c>
    </row>
    <row r="7" spans="1:17" x14ac:dyDescent="0.25">
      <c r="A7" s="26"/>
      <c r="B7" s="26" t="s">
        <v>36</v>
      </c>
    </row>
    <row r="8" spans="1:17" x14ac:dyDescent="0.25">
      <c r="B8" s="23"/>
      <c r="Q8" s="54"/>
    </row>
    <row r="9" spans="1:17" x14ac:dyDescent="0.25">
      <c r="B9" s="23" t="s">
        <v>20</v>
      </c>
    </row>
    <row r="10" spans="1:17" x14ac:dyDescent="0.25">
      <c r="B10" s="19" t="s">
        <v>37</v>
      </c>
    </row>
    <row r="11" spans="1:17" x14ac:dyDescent="0.25">
      <c r="B11" s="64"/>
    </row>
    <row r="12" spans="1:17" x14ac:dyDescent="0.25">
      <c r="B12" s="26" t="s">
        <v>113</v>
      </c>
    </row>
    <row r="13" spans="1:17" x14ac:dyDescent="0.25">
      <c r="B13" s="26" t="s">
        <v>114</v>
      </c>
    </row>
    <row r="14" spans="1:17" x14ac:dyDescent="0.25">
      <c r="B14" s="65" t="s">
        <v>115</v>
      </c>
    </row>
    <row r="15" spans="1:17" x14ac:dyDescent="0.25">
      <c r="B15" s="66" t="s">
        <v>116</v>
      </c>
    </row>
    <row r="16" spans="1:17" x14ac:dyDescent="0.25">
      <c r="B16" s="66"/>
    </row>
    <row r="17" spans="1:41" x14ac:dyDescent="0.25">
      <c r="B17" s="19" t="s">
        <v>100</v>
      </c>
    </row>
    <row r="19" spans="1:41" x14ac:dyDescent="0.25">
      <c r="B19" s="19" t="s">
        <v>163</v>
      </c>
      <c r="F19" s="67" t="s">
        <v>145</v>
      </c>
      <c r="G19" s="67" t="s">
        <v>146</v>
      </c>
      <c r="H19" s="67" t="s">
        <v>147</v>
      </c>
    </row>
    <row r="20" spans="1:41" x14ac:dyDescent="0.25">
      <c r="B20" s="64"/>
    </row>
    <row r="21" spans="1:41" x14ac:dyDescent="0.25">
      <c r="B21" s="23" t="s">
        <v>38</v>
      </c>
    </row>
    <row r="29" spans="1:41" ht="5.0999999999999996" customHeight="1" x14ac:dyDescent="0.25">
      <c r="A29" s="28"/>
      <c r="B29" s="29"/>
      <c r="C29" s="28"/>
      <c r="D29" s="28"/>
      <c r="E29" s="28"/>
      <c r="F29" s="28"/>
      <c r="G29" s="28"/>
      <c r="H29" s="30"/>
      <c r="I29" s="28"/>
      <c r="J29" s="28"/>
      <c r="K29" s="28"/>
      <c r="L29" s="28"/>
      <c r="M29" s="28"/>
      <c r="N29" s="28"/>
      <c r="O29" s="28"/>
      <c r="P29" s="30"/>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row>
    <row r="32" spans="1:41" ht="21" x14ac:dyDescent="0.35">
      <c r="B32" s="31" t="s">
        <v>139</v>
      </c>
      <c r="C32" s="46"/>
    </row>
    <row r="35" spans="4:17" ht="21" x14ac:dyDescent="0.35">
      <c r="D35" s="46" t="s">
        <v>9</v>
      </c>
    </row>
    <row r="36" spans="4:17" x14ac:dyDescent="0.25">
      <c r="D36" s="99" t="s">
        <v>193</v>
      </c>
    </row>
    <row r="37" spans="4:17" x14ac:dyDescent="0.25">
      <c r="D37" s="33"/>
      <c r="E37" s="34"/>
      <c r="F37" s="33"/>
      <c r="G37" s="33"/>
      <c r="H37" s="33"/>
      <c r="J37" s="34"/>
      <c r="K37" s="33"/>
      <c r="L37" s="33"/>
      <c r="M37" s="33"/>
      <c r="N37" s="33"/>
      <c r="O37" s="33"/>
      <c r="P37" s="34"/>
    </row>
    <row r="38" spans="4:17" ht="24" x14ac:dyDescent="0.3">
      <c r="D38" s="103" t="s">
        <v>195</v>
      </c>
      <c r="E38" s="95" t="s">
        <v>187</v>
      </c>
      <c r="F38" s="95" t="s">
        <v>200</v>
      </c>
      <c r="G38" s="95" t="s">
        <v>189</v>
      </c>
      <c r="H38" s="95" t="s">
        <v>188</v>
      </c>
      <c r="I38" s="95" t="s">
        <v>190</v>
      </c>
      <c r="J38" s="36"/>
      <c r="K38" s="36"/>
      <c r="L38" s="36"/>
      <c r="M38" s="36"/>
      <c r="N38" s="36"/>
      <c r="O38" s="36"/>
      <c r="P38" s="36"/>
      <c r="Q38" s="38"/>
    </row>
    <row r="39" spans="4:17" x14ac:dyDescent="0.25">
      <c r="D39" s="35"/>
      <c r="E39" s="95">
        <v>5</v>
      </c>
      <c r="F39" s="95">
        <v>4</v>
      </c>
      <c r="G39" s="95">
        <v>3</v>
      </c>
      <c r="H39" s="95">
        <v>2</v>
      </c>
      <c r="I39" s="95">
        <v>1</v>
      </c>
      <c r="J39" s="36"/>
      <c r="K39" s="36" t="s">
        <v>194</v>
      </c>
      <c r="L39" s="36"/>
      <c r="M39" s="36"/>
      <c r="N39" s="36"/>
      <c r="O39" s="36"/>
      <c r="P39" s="36"/>
      <c r="Q39" s="38"/>
    </row>
    <row r="40" spans="4:17" s="23" customFormat="1" x14ac:dyDescent="0.25">
      <c r="D40" s="101" t="s">
        <v>181</v>
      </c>
      <c r="E40" s="104"/>
      <c r="F40" s="104"/>
      <c r="G40" s="104"/>
      <c r="H40" s="104"/>
      <c r="I40" s="104"/>
      <c r="J40" s="110">
        <f>SUM(E40:I40)</f>
        <v>0</v>
      </c>
      <c r="K40" s="111" t="str">
        <f>IFERROR((SUM(E40*$E$39,F40*$F$39,G40*$G$39,H40*$H$39,I40*$I$39)/J40),"")</f>
        <v/>
      </c>
      <c r="L40" s="6"/>
      <c r="M40" s="6"/>
      <c r="N40" s="6"/>
      <c r="O40" s="6"/>
      <c r="P40" s="6"/>
      <c r="Q40" s="6"/>
    </row>
    <row r="41" spans="4:17" x14ac:dyDescent="0.25">
      <c r="D41" s="68" t="s">
        <v>164</v>
      </c>
      <c r="E41" s="97"/>
      <c r="F41" s="97"/>
      <c r="G41" s="97"/>
      <c r="H41" s="97"/>
      <c r="I41" s="97"/>
      <c r="J41" s="112">
        <f t="shared" ref="J41:J43" si="0">SUM(E41:I41)</f>
        <v>0</v>
      </c>
      <c r="K41" s="111" t="str">
        <f t="shared" ref="K41:K59" si="1">IFERROR((SUM(E41*$E$39,F41*$F$39,G41*$G$39,H41*$H$39,I41*$I$39)/J41),"")</f>
        <v/>
      </c>
      <c r="L41"/>
      <c r="M41"/>
      <c r="N41"/>
      <c r="O41"/>
      <c r="P41"/>
      <c r="Q41"/>
    </row>
    <row r="42" spans="4:17" x14ac:dyDescent="0.25">
      <c r="D42" s="68" t="s">
        <v>165</v>
      </c>
      <c r="E42" s="97"/>
      <c r="F42" s="97"/>
      <c r="G42" s="97"/>
      <c r="H42" s="97"/>
      <c r="I42" s="97"/>
      <c r="J42" s="112">
        <f t="shared" si="0"/>
        <v>0</v>
      </c>
      <c r="K42" s="111" t="str">
        <f t="shared" si="1"/>
        <v/>
      </c>
      <c r="L42"/>
      <c r="M42"/>
      <c r="N42"/>
      <c r="O42"/>
      <c r="P42"/>
      <c r="Q42"/>
    </row>
    <row r="43" spans="4:17" x14ac:dyDescent="0.25">
      <c r="D43" s="68" t="s">
        <v>166</v>
      </c>
      <c r="E43" s="97"/>
      <c r="F43" s="97"/>
      <c r="G43" s="97"/>
      <c r="H43" s="97"/>
      <c r="I43" s="97"/>
      <c r="J43" s="112">
        <f t="shared" si="0"/>
        <v>0</v>
      </c>
      <c r="K43" s="111" t="str">
        <f t="shared" si="1"/>
        <v/>
      </c>
      <c r="L43" s="42"/>
      <c r="M43" s="42"/>
      <c r="N43" s="42"/>
      <c r="O43" s="42"/>
      <c r="P43" s="42"/>
      <c r="Q43" s="43"/>
    </row>
    <row r="44" spans="4:17" x14ac:dyDescent="0.25">
      <c r="D44" s="68" t="s">
        <v>167</v>
      </c>
      <c r="E44" s="97"/>
      <c r="F44" s="97"/>
      <c r="G44" s="97"/>
      <c r="H44" s="97"/>
      <c r="I44" s="97"/>
      <c r="J44" s="112">
        <f t="shared" ref="J44:J58" si="2">SUM(E44:I44)</f>
        <v>0</v>
      </c>
      <c r="K44" s="111" t="str">
        <f t="shared" si="1"/>
        <v/>
      </c>
    </row>
    <row r="45" spans="4:17" x14ac:dyDescent="0.25">
      <c r="D45" s="68" t="s">
        <v>168</v>
      </c>
      <c r="E45" s="97"/>
      <c r="F45" s="97"/>
      <c r="G45" s="97"/>
      <c r="H45" s="97"/>
      <c r="I45" s="97"/>
      <c r="J45" s="112">
        <f t="shared" si="2"/>
        <v>0</v>
      </c>
      <c r="K45" s="111" t="str">
        <f t="shared" si="1"/>
        <v/>
      </c>
    </row>
    <row r="46" spans="4:17" x14ac:dyDescent="0.25">
      <c r="D46" s="68" t="s">
        <v>169</v>
      </c>
      <c r="E46" s="97"/>
      <c r="F46" s="97"/>
      <c r="G46" s="97"/>
      <c r="H46" s="97"/>
      <c r="I46" s="97"/>
      <c r="J46" s="112">
        <f t="shared" si="2"/>
        <v>0</v>
      </c>
      <c r="K46" s="111" t="str">
        <f t="shared" si="1"/>
        <v/>
      </c>
    </row>
    <row r="47" spans="4:17" x14ac:dyDescent="0.25">
      <c r="D47" s="68" t="s">
        <v>170</v>
      </c>
      <c r="E47" s="97"/>
      <c r="F47" s="97"/>
      <c r="G47" s="97"/>
      <c r="H47" s="97"/>
      <c r="I47" s="97"/>
      <c r="J47" s="112">
        <f t="shared" si="2"/>
        <v>0</v>
      </c>
      <c r="K47" s="111" t="str">
        <f t="shared" si="1"/>
        <v/>
      </c>
    </row>
    <row r="48" spans="4:17" x14ac:dyDescent="0.25">
      <c r="D48" s="68" t="s">
        <v>171</v>
      </c>
      <c r="E48" s="97"/>
      <c r="F48" s="97"/>
      <c r="G48" s="97"/>
      <c r="H48" s="97"/>
      <c r="I48" s="97"/>
      <c r="J48" s="112">
        <f t="shared" si="2"/>
        <v>0</v>
      </c>
      <c r="K48" s="111" t="str">
        <f t="shared" si="1"/>
        <v/>
      </c>
    </row>
    <row r="49" spans="3:11" x14ac:dyDescent="0.25">
      <c r="D49" s="68" t="s">
        <v>172</v>
      </c>
      <c r="E49" s="97"/>
      <c r="F49" s="97"/>
      <c r="G49" s="97"/>
      <c r="H49" s="97"/>
      <c r="I49" s="97"/>
      <c r="J49" s="112">
        <f t="shared" si="2"/>
        <v>0</v>
      </c>
      <c r="K49" s="111" t="str">
        <f t="shared" si="1"/>
        <v/>
      </c>
    </row>
    <row r="50" spans="3:11" x14ac:dyDescent="0.25">
      <c r="D50" s="68" t="s">
        <v>173</v>
      </c>
      <c r="E50" s="97"/>
      <c r="F50" s="97"/>
      <c r="G50" s="97"/>
      <c r="H50" s="97"/>
      <c r="I50" s="97"/>
      <c r="J50" s="112">
        <f t="shared" si="2"/>
        <v>0</v>
      </c>
      <c r="K50" s="111" t="str">
        <f t="shared" si="1"/>
        <v/>
      </c>
    </row>
    <row r="51" spans="3:11" x14ac:dyDescent="0.25">
      <c r="D51" s="68" t="s">
        <v>174</v>
      </c>
      <c r="E51" s="97"/>
      <c r="F51" s="97"/>
      <c r="G51" s="97"/>
      <c r="H51" s="97"/>
      <c r="I51" s="97"/>
      <c r="J51" s="112">
        <f t="shared" si="2"/>
        <v>0</v>
      </c>
      <c r="K51" s="111" t="str">
        <f t="shared" si="1"/>
        <v/>
      </c>
    </row>
    <row r="52" spans="3:11" x14ac:dyDescent="0.25">
      <c r="D52" s="68" t="s">
        <v>175</v>
      </c>
      <c r="E52" s="97"/>
      <c r="F52" s="97"/>
      <c r="G52" s="97"/>
      <c r="H52" s="97"/>
      <c r="I52" s="97"/>
      <c r="J52" s="112">
        <f t="shared" si="2"/>
        <v>0</v>
      </c>
      <c r="K52" s="111" t="str">
        <f t="shared" si="1"/>
        <v/>
      </c>
    </row>
    <row r="53" spans="3:11" x14ac:dyDescent="0.25">
      <c r="D53" s="68" t="s">
        <v>176</v>
      </c>
      <c r="E53" s="97"/>
      <c r="F53" s="97"/>
      <c r="G53" s="97"/>
      <c r="H53" s="97"/>
      <c r="I53" s="97"/>
      <c r="J53" s="112">
        <f t="shared" si="2"/>
        <v>0</v>
      </c>
      <c r="K53" s="111" t="str">
        <f t="shared" si="1"/>
        <v/>
      </c>
    </row>
    <row r="54" spans="3:11" x14ac:dyDescent="0.25">
      <c r="D54" s="68" t="s">
        <v>177</v>
      </c>
      <c r="E54" s="97"/>
      <c r="F54" s="97"/>
      <c r="G54" s="97"/>
      <c r="H54" s="97"/>
      <c r="I54" s="97"/>
      <c r="J54" s="112">
        <f t="shared" si="2"/>
        <v>0</v>
      </c>
      <c r="K54" s="111" t="str">
        <f t="shared" si="1"/>
        <v/>
      </c>
    </row>
    <row r="55" spans="3:11" x14ac:dyDescent="0.25">
      <c r="D55" s="68" t="s">
        <v>178</v>
      </c>
      <c r="E55" s="97"/>
      <c r="F55" s="97"/>
      <c r="G55" s="97"/>
      <c r="H55" s="97"/>
      <c r="I55" s="97"/>
      <c r="J55" s="112">
        <f t="shared" si="2"/>
        <v>0</v>
      </c>
      <c r="K55" s="111" t="str">
        <f t="shared" si="1"/>
        <v/>
      </c>
    </row>
    <row r="56" spans="3:11" x14ac:dyDescent="0.25">
      <c r="D56" s="68" t="s">
        <v>179</v>
      </c>
      <c r="E56" s="97"/>
      <c r="F56" s="97"/>
      <c r="G56" s="97"/>
      <c r="H56" s="97"/>
      <c r="I56" s="97"/>
      <c r="J56" s="112">
        <f t="shared" si="2"/>
        <v>0</v>
      </c>
      <c r="K56" s="111" t="str">
        <f t="shared" si="1"/>
        <v/>
      </c>
    </row>
    <row r="57" spans="3:11" x14ac:dyDescent="0.25">
      <c r="D57" s="68" t="s">
        <v>199</v>
      </c>
      <c r="E57" s="97"/>
      <c r="F57" s="97"/>
      <c r="G57" s="97"/>
      <c r="H57" s="97"/>
      <c r="I57" s="97"/>
      <c r="J57" s="112">
        <f t="shared" si="2"/>
        <v>0</v>
      </c>
      <c r="K57" s="111" t="str">
        <f t="shared" si="1"/>
        <v/>
      </c>
    </row>
    <row r="58" spans="3:11" x14ac:dyDescent="0.25">
      <c r="D58" s="68" t="s">
        <v>183</v>
      </c>
      <c r="E58" s="97"/>
      <c r="F58" s="97"/>
      <c r="G58" s="97"/>
      <c r="H58" s="97"/>
      <c r="I58" s="97"/>
      <c r="J58" s="112">
        <f t="shared" si="2"/>
        <v>0</v>
      </c>
      <c r="K58" s="111" t="str">
        <f t="shared" si="1"/>
        <v/>
      </c>
    </row>
    <row r="59" spans="3:11" x14ac:dyDescent="0.25">
      <c r="C59" s="61"/>
      <c r="D59" s="98" t="s">
        <v>180</v>
      </c>
      <c r="E59" s="97"/>
      <c r="F59" s="97"/>
      <c r="G59" s="97"/>
      <c r="H59" s="97"/>
      <c r="I59" s="97"/>
      <c r="J59" s="112">
        <f>SUM(E59:I59)</f>
        <v>0</v>
      </c>
      <c r="K59" s="111" t="str">
        <f t="shared" si="1"/>
        <v/>
      </c>
    </row>
    <row r="60" spans="3:11" customFormat="1" ht="15.75" thickBot="1" x14ac:dyDescent="0.3">
      <c r="K60" s="102">
        <f>IFERROR((AVERAGE(K40:K59)),0)</f>
        <v>0</v>
      </c>
    </row>
    <row r="61" spans="3:11" customFormat="1" ht="15.75" thickTop="1" x14ac:dyDescent="0.25"/>
    <row r="62" spans="3:11" customFormat="1" x14ac:dyDescent="0.25">
      <c r="E62" s="105"/>
      <c r="F62" s="105"/>
    </row>
    <row r="63" spans="3:11" x14ac:dyDescent="0.25">
      <c r="D63" s="68"/>
      <c r="E63" s="100" t="s">
        <v>191</v>
      </c>
      <c r="F63" s="100" t="s">
        <v>192</v>
      </c>
      <c r="G63"/>
      <c r="H63"/>
      <c r="I63"/>
      <c r="J63" s="96"/>
    </row>
    <row r="64" spans="3:11" x14ac:dyDescent="0.25">
      <c r="D64" s="98" t="s">
        <v>184</v>
      </c>
      <c r="E64" s="108"/>
      <c r="F64" s="109"/>
      <c r="G64" s="96">
        <f>SUM(E64:F64)</f>
        <v>0</v>
      </c>
      <c r="H64"/>
      <c r="I64"/>
      <c r="J64" s="96"/>
      <c r="K64" s="106"/>
    </row>
    <row r="65" spans="1:12" x14ac:dyDescent="0.25">
      <c r="D65" s="98" t="s">
        <v>185</v>
      </c>
      <c r="E65" s="108"/>
      <c r="F65" s="109"/>
      <c r="G65" s="96">
        <f t="shared" ref="G65:G66" si="3">SUM(E65:F65)</f>
        <v>0</v>
      </c>
      <c r="H65"/>
      <c r="I65"/>
      <c r="J65" s="96"/>
      <c r="K65" s="106"/>
    </row>
    <row r="66" spans="1:12" x14ac:dyDescent="0.25">
      <c r="D66" s="98" t="s">
        <v>186</v>
      </c>
      <c r="E66" s="108"/>
      <c r="F66" s="109"/>
      <c r="G66" s="96">
        <f t="shared" si="3"/>
        <v>0</v>
      </c>
      <c r="H66"/>
      <c r="I66"/>
      <c r="J66" s="96"/>
      <c r="K66" s="106"/>
    </row>
    <row r="70" spans="1:12" ht="24" x14ac:dyDescent="0.3">
      <c r="D70" s="103" t="s">
        <v>196</v>
      </c>
      <c r="E70" s="95" t="s">
        <v>187</v>
      </c>
      <c r="F70" s="95" t="s">
        <v>188</v>
      </c>
      <c r="G70" s="95" t="s">
        <v>189</v>
      </c>
      <c r="H70" s="95" t="s">
        <v>188</v>
      </c>
      <c r="I70" s="95" t="s">
        <v>190</v>
      </c>
      <c r="J70" s="36"/>
      <c r="K70" s="36"/>
      <c r="L70" s="36"/>
    </row>
    <row r="71" spans="1:12" x14ac:dyDescent="0.25">
      <c r="D71" s="35"/>
      <c r="E71" s="95">
        <v>5</v>
      </c>
      <c r="F71" s="95">
        <v>4</v>
      </c>
      <c r="G71" s="95">
        <v>3</v>
      </c>
      <c r="H71" s="95">
        <v>2</v>
      </c>
      <c r="I71" s="95">
        <v>1</v>
      </c>
      <c r="J71" s="36"/>
      <c r="K71" s="36" t="s">
        <v>194</v>
      </c>
      <c r="L71" s="36"/>
    </row>
    <row r="72" spans="1:12" x14ac:dyDescent="0.25">
      <c r="A72" s="23"/>
      <c r="B72" s="23"/>
      <c r="C72" s="23"/>
      <c r="D72" s="101" t="s">
        <v>181</v>
      </c>
      <c r="E72" s="104"/>
      <c r="F72" s="104"/>
      <c r="G72" s="104"/>
      <c r="H72" s="104"/>
      <c r="I72" s="104"/>
      <c r="J72" s="110">
        <f>SUM(E72:I72)</f>
        <v>0</v>
      </c>
      <c r="K72" s="111" t="str">
        <f>IFERROR((SUM(E72*$E$39,F72*$F$39,G72*$G$39,H72*$H$39,I72*$I$39)/J72),"")</f>
        <v/>
      </c>
      <c r="L72" s="6"/>
    </row>
    <row r="73" spans="1:12" x14ac:dyDescent="0.25">
      <c r="D73" s="68" t="s">
        <v>164</v>
      </c>
      <c r="E73" s="97"/>
      <c r="F73" s="97"/>
      <c r="G73" s="97"/>
      <c r="H73" s="97"/>
      <c r="I73" s="97"/>
      <c r="J73" s="112">
        <f t="shared" ref="J73:J90" si="4">SUM(E73:I73)</f>
        <v>0</v>
      </c>
      <c r="K73" s="111" t="str">
        <f t="shared" ref="K73:K91" si="5">IFERROR((SUM(E73*$E$39,F73*$F$39,G73*$G$39,H73*$H$39,I73*$I$39)/J73),"")</f>
        <v/>
      </c>
      <c r="L73"/>
    </row>
    <row r="74" spans="1:12" x14ac:dyDescent="0.25">
      <c r="D74" s="68" t="s">
        <v>165</v>
      </c>
      <c r="E74" s="97"/>
      <c r="F74" s="97"/>
      <c r="G74" s="97"/>
      <c r="H74" s="97"/>
      <c r="I74" s="97"/>
      <c r="J74" s="112">
        <f t="shared" si="4"/>
        <v>0</v>
      </c>
      <c r="K74" s="111" t="str">
        <f t="shared" si="5"/>
        <v/>
      </c>
      <c r="L74"/>
    </row>
    <row r="75" spans="1:12" x14ac:dyDescent="0.25">
      <c r="D75" s="68" t="s">
        <v>166</v>
      </c>
      <c r="E75" s="97"/>
      <c r="F75" s="97"/>
      <c r="G75" s="97"/>
      <c r="H75" s="97"/>
      <c r="I75" s="97"/>
      <c r="J75" s="112">
        <f t="shared" si="4"/>
        <v>0</v>
      </c>
      <c r="K75" s="111" t="str">
        <f t="shared" si="5"/>
        <v/>
      </c>
      <c r="L75" s="42"/>
    </row>
    <row r="76" spans="1:12" x14ac:dyDescent="0.25">
      <c r="D76" s="68" t="s">
        <v>167</v>
      </c>
      <c r="E76" s="97"/>
      <c r="F76" s="97"/>
      <c r="G76" s="97"/>
      <c r="H76" s="97"/>
      <c r="I76" s="97"/>
      <c r="J76" s="112">
        <f t="shared" si="4"/>
        <v>0</v>
      </c>
      <c r="K76" s="111" t="str">
        <f t="shared" si="5"/>
        <v/>
      </c>
    </row>
    <row r="77" spans="1:12" x14ac:dyDescent="0.25">
      <c r="D77" s="68" t="s">
        <v>168</v>
      </c>
      <c r="E77" s="97"/>
      <c r="F77" s="97"/>
      <c r="G77" s="97"/>
      <c r="H77" s="97"/>
      <c r="I77" s="97"/>
      <c r="J77" s="112">
        <f t="shared" si="4"/>
        <v>0</v>
      </c>
      <c r="K77" s="111" t="str">
        <f t="shared" si="5"/>
        <v/>
      </c>
    </row>
    <row r="78" spans="1:12" x14ac:dyDescent="0.25">
      <c r="D78" s="68" t="s">
        <v>169</v>
      </c>
      <c r="E78" s="97"/>
      <c r="F78" s="97"/>
      <c r="G78" s="97"/>
      <c r="H78" s="97"/>
      <c r="I78" s="97"/>
      <c r="J78" s="112">
        <f t="shared" si="4"/>
        <v>0</v>
      </c>
      <c r="K78" s="111" t="str">
        <f t="shared" si="5"/>
        <v/>
      </c>
    </row>
    <row r="79" spans="1:12" x14ac:dyDescent="0.25">
      <c r="D79" s="68" t="s">
        <v>170</v>
      </c>
      <c r="E79" s="97"/>
      <c r="F79" s="97"/>
      <c r="G79" s="97"/>
      <c r="H79" s="97"/>
      <c r="I79" s="97"/>
      <c r="J79" s="112">
        <f t="shared" si="4"/>
        <v>0</v>
      </c>
      <c r="K79" s="111" t="str">
        <f t="shared" si="5"/>
        <v/>
      </c>
    </row>
    <row r="80" spans="1:12" x14ac:dyDescent="0.25">
      <c r="D80" s="68" t="s">
        <v>171</v>
      </c>
      <c r="E80" s="97"/>
      <c r="F80" s="97"/>
      <c r="G80" s="97"/>
      <c r="H80" s="97"/>
      <c r="I80" s="97"/>
      <c r="J80" s="112">
        <f t="shared" si="4"/>
        <v>0</v>
      </c>
      <c r="K80" s="111" t="str">
        <f t="shared" si="5"/>
        <v/>
      </c>
    </row>
    <row r="81" spans="1:12" x14ac:dyDescent="0.25">
      <c r="D81" s="68" t="s">
        <v>172</v>
      </c>
      <c r="E81" s="97"/>
      <c r="F81" s="97"/>
      <c r="G81" s="97"/>
      <c r="H81" s="97"/>
      <c r="I81" s="97"/>
      <c r="J81" s="112">
        <f t="shared" si="4"/>
        <v>0</v>
      </c>
      <c r="K81" s="111" t="str">
        <f t="shared" si="5"/>
        <v/>
      </c>
    </row>
    <row r="82" spans="1:12" x14ac:dyDescent="0.25">
      <c r="D82" s="68" t="s">
        <v>173</v>
      </c>
      <c r="E82" s="97"/>
      <c r="F82" s="97"/>
      <c r="G82" s="97"/>
      <c r="H82" s="97"/>
      <c r="I82" s="97"/>
      <c r="J82" s="112">
        <f t="shared" si="4"/>
        <v>0</v>
      </c>
      <c r="K82" s="111" t="str">
        <f t="shared" si="5"/>
        <v/>
      </c>
    </row>
    <row r="83" spans="1:12" x14ac:dyDescent="0.25">
      <c r="D83" s="68" t="s">
        <v>174</v>
      </c>
      <c r="E83" s="97"/>
      <c r="F83" s="97"/>
      <c r="G83" s="97"/>
      <c r="H83" s="97"/>
      <c r="I83" s="97"/>
      <c r="J83" s="112">
        <f t="shared" si="4"/>
        <v>0</v>
      </c>
      <c r="K83" s="111" t="str">
        <f t="shared" si="5"/>
        <v/>
      </c>
    </row>
    <row r="84" spans="1:12" x14ac:dyDescent="0.25">
      <c r="D84" s="68" t="s">
        <v>175</v>
      </c>
      <c r="E84" s="97"/>
      <c r="F84" s="97"/>
      <c r="G84" s="97"/>
      <c r="H84" s="97"/>
      <c r="I84" s="97"/>
      <c r="J84" s="112">
        <f t="shared" si="4"/>
        <v>0</v>
      </c>
      <c r="K84" s="111" t="str">
        <f t="shared" si="5"/>
        <v/>
      </c>
    </row>
    <row r="85" spans="1:12" x14ac:dyDescent="0.25">
      <c r="D85" s="68" t="s">
        <v>176</v>
      </c>
      <c r="E85" s="97"/>
      <c r="F85" s="97"/>
      <c r="G85" s="97"/>
      <c r="H85" s="97"/>
      <c r="I85" s="97"/>
      <c r="J85" s="112">
        <f t="shared" si="4"/>
        <v>0</v>
      </c>
      <c r="K85" s="111" t="str">
        <f t="shared" si="5"/>
        <v/>
      </c>
    </row>
    <row r="86" spans="1:12" x14ac:dyDescent="0.25">
      <c r="D86" s="68" t="s">
        <v>177</v>
      </c>
      <c r="E86" s="97"/>
      <c r="F86" s="97"/>
      <c r="G86" s="97"/>
      <c r="H86" s="97"/>
      <c r="I86" s="97"/>
      <c r="J86" s="112">
        <f t="shared" si="4"/>
        <v>0</v>
      </c>
      <c r="K86" s="111" t="str">
        <f t="shared" si="5"/>
        <v/>
      </c>
    </row>
    <row r="87" spans="1:12" x14ac:dyDescent="0.25">
      <c r="D87" s="68" t="s">
        <v>178</v>
      </c>
      <c r="E87" s="97"/>
      <c r="F87" s="97"/>
      <c r="G87" s="97"/>
      <c r="H87" s="97"/>
      <c r="I87" s="97"/>
      <c r="J87" s="112">
        <f t="shared" si="4"/>
        <v>0</v>
      </c>
      <c r="K87" s="111" t="str">
        <f t="shared" si="5"/>
        <v/>
      </c>
    </row>
    <row r="88" spans="1:12" x14ac:dyDescent="0.25">
      <c r="D88" s="68" t="s">
        <v>179</v>
      </c>
      <c r="E88" s="97"/>
      <c r="F88" s="97"/>
      <c r="G88" s="97"/>
      <c r="H88" s="97"/>
      <c r="I88" s="97"/>
      <c r="J88" s="112">
        <f t="shared" si="4"/>
        <v>0</v>
      </c>
      <c r="K88" s="111" t="str">
        <f t="shared" si="5"/>
        <v/>
      </c>
    </row>
    <row r="89" spans="1:12" x14ac:dyDescent="0.25">
      <c r="D89" s="68" t="s">
        <v>182</v>
      </c>
      <c r="E89" s="97"/>
      <c r="F89" s="97"/>
      <c r="G89" s="97"/>
      <c r="H89" s="97"/>
      <c r="I89" s="97"/>
      <c r="J89" s="112">
        <f t="shared" si="4"/>
        <v>0</v>
      </c>
      <c r="K89" s="111" t="str">
        <f t="shared" si="5"/>
        <v/>
      </c>
    </row>
    <row r="90" spans="1:12" x14ac:dyDescent="0.25">
      <c r="D90" s="68" t="s">
        <v>183</v>
      </c>
      <c r="E90" s="97"/>
      <c r="F90" s="97"/>
      <c r="G90" s="97"/>
      <c r="H90" s="97"/>
      <c r="I90" s="97"/>
      <c r="J90" s="112">
        <f t="shared" si="4"/>
        <v>0</v>
      </c>
      <c r="K90" s="111" t="str">
        <f t="shared" si="5"/>
        <v/>
      </c>
    </row>
    <row r="91" spans="1:12" x14ac:dyDescent="0.25">
      <c r="C91" s="61"/>
      <c r="D91" s="98" t="s">
        <v>180</v>
      </c>
      <c r="E91" s="97"/>
      <c r="F91" s="97"/>
      <c r="G91" s="97"/>
      <c r="H91" s="97"/>
      <c r="I91" s="97"/>
      <c r="J91" s="112">
        <f>SUM(E91:I91)</f>
        <v>0</v>
      </c>
      <c r="K91" s="111" t="str">
        <f t="shared" si="5"/>
        <v/>
      </c>
    </row>
    <row r="92" spans="1:12" ht="15.75" thickBot="1" x14ac:dyDescent="0.3">
      <c r="A92"/>
      <c r="B92"/>
      <c r="C92"/>
      <c r="D92"/>
      <c r="E92"/>
      <c r="F92"/>
      <c r="G92"/>
      <c r="H92"/>
      <c r="I92"/>
      <c r="J92"/>
      <c r="K92" s="102">
        <f>IFERROR((AVERAGE(K72:K91)),0)</f>
        <v>0</v>
      </c>
      <c r="L92"/>
    </row>
    <row r="93" spans="1:12" ht="15.75" thickTop="1" x14ac:dyDescent="0.25">
      <c r="A93"/>
      <c r="B93"/>
      <c r="C93"/>
      <c r="D93"/>
      <c r="E93"/>
      <c r="F93"/>
      <c r="G93"/>
      <c r="H93"/>
      <c r="I93"/>
      <c r="J93"/>
      <c r="K93"/>
      <c r="L93"/>
    </row>
    <row r="94" spans="1:12" x14ac:dyDescent="0.25">
      <c r="A94"/>
      <c r="B94"/>
      <c r="C94"/>
      <c r="D94"/>
      <c r="E94" s="105"/>
      <c r="F94" s="105"/>
      <c r="G94"/>
      <c r="H94"/>
      <c r="I94"/>
      <c r="J94"/>
      <c r="K94"/>
      <c r="L94"/>
    </row>
    <row r="95" spans="1:12" x14ac:dyDescent="0.25">
      <c r="D95" s="68"/>
      <c r="E95" s="100" t="s">
        <v>191</v>
      </c>
      <c r="F95" s="100" t="s">
        <v>192</v>
      </c>
      <c r="G95"/>
      <c r="H95"/>
      <c r="I95"/>
      <c r="J95" s="96"/>
    </row>
    <row r="96" spans="1:12" x14ac:dyDescent="0.25">
      <c r="D96" s="98" t="s">
        <v>184</v>
      </c>
      <c r="E96" s="108"/>
      <c r="F96" s="109"/>
      <c r="G96" s="96">
        <f>SUM(E96:F96)</f>
        <v>0</v>
      </c>
      <c r="H96"/>
      <c r="I96"/>
      <c r="J96" s="96"/>
    </row>
    <row r="97" spans="4:10" x14ac:dyDescent="0.25">
      <c r="D97" s="98" t="s">
        <v>185</v>
      </c>
      <c r="E97" s="108"/>
      <c r="F97" s="109"/>
      <c r="G97" s="96">
        <f t="shared" ref="G97:G98" si="6">SUM(E97:F97)</f>
        <v>0</v>
      </c>
      <c r="H97"/>
      <c r="I97"/>
      <c r="J97" s="96"/>
    </row>
    <row r="98" spans="4:10" x14ac:dyDescent="0.25">
      <c r="D98" s="98" t="s">
        <v>186</v>
      </c>
      <c r="E98" s="108"/>
      <c r="F98" s="109"/>
      <c r="G98" s="96">
        <f t="shared" si="6"/>
        <v>0</v>
      </c>
      <c r="H98"/>
      <c r="I98"/>
      <c r="J98" s="96"/>
    </row>
  </sheetData>
  <sheetProtection algorithmName="SHA-512" hashValue="4LrIJYWBlv/ktlEMK6DlrzZHQxcys2bezlm9lw3f+kjKliitti4TuBe3gzuKZwor6dhONfVKfuXBDYyrzVfBMw==" saltValue="0QT/747YTHXxzdL+QNOzdw==" spinCount="100000" sheet="1" formatCells="0" formatColumns="0" formatRows="0" insertColumns="0" insertRows="0" deleteRows="0"/>
  <conditionalFormatting sqref="K72:K91">
    <cfRule type="colorScale" priority="3">
      <colorScale>
        <cfvo type="min"/>
        <cfvo type="percentile" val="50"/>
        <cfvo type="max"/>
        <color rgb="FFF8696B"/>
        <color rgb="FFFFEB84"/>
        <color rgb="FF63BE7B"/>
      </colorScale>
    </cfRule>
  </conditionalFormatting>
  <conditionalFormatting sqref="K40:K59">
    <cfRule type="colorScale" priority="2">
      <colorScale>
        <cfvo type="min"/>
        <cfvo type="percentile" val="50"/>
        <cfvo type="max"/>
        <color rgb="FFF8696B"/>
        <color rgb="FFFFEB84"/>
        <color rgb="FF63BE7B"/>
      </colorScale>
    </cfRule>
  </conditionalFormatting>
  <conditionalFormatting sqref="K64:K66">
    <cfRule type="colorScale" priority="1">
      <colorScale>
        <cfvo type="min"/>
        <cfvo type="percentile" val="50"/>
        <cfvo type="max"/>
        <color rgb="FFF8696B"/>
        <color rgb="FFFFEB84"/>
        <color rgb="FF63BE7B"/>
      </colorScale>
    </cfRule>
  </conditionalFormatting>
  <hyperlinks>
    <hyperlink ref="F19" r:id="rId1" xr:uid="{2980A478-C0C5-4BD2-8FED-802EBDBDA203}"/>
    <hyperlink ref="G19" r:id="rId2" xr:uid="{AD8025CA-5F19-4C64-8A03-66CB93DCE70F}"/>
    <hyperlink ref="H19" r:id="rId3" xr:uid="{6166FCCC-8887-4FEB-B9CC-924489427DC6}"/>
  </hyperlinks>
  <pageMargins left="0.7" right="0.7" top="0.75" bottom="0.75" header="0.3" footer="0.3"/>
  <pageSetup orientation="portrait" r:id="rId4"/>
  <drawing r:id="rId5"/>
  <legacyDrawing r:id="rId6"/>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F326E-8EC7-4C68-AC85-1BFBB1959FF6}">
  <sheetPr>
    <tabColor theme="2" tint="-0.249977111117893"/>
  </sheetPr>
  <dimension ref="A2:AO56"/>
  <sheetViews>
    <sheetView showGridLines="0" workbookViewId="0">
      <selection activeCell="I20" sqref="I20"/>
    </sheetView>
  </sheetViews>
  <sheetFormatPr defaultColWidth="9.140625" defaultRowHeight="15" x14ac:dyDescent="0.25"/>
  <cols>
    <col min="1" max="3" width="9.140625" style="19"/>
    <col min="4" max="6" width="16.140625" style="19" customWidth="1"/>
    <col min="7" max="7" width="13.5703125" style="19" customWidth="1"/>
    <col min="8" max="8" width="13" style="19" customWidth="1"/>
    <col min="9" max="16384" width="9.140625" style="19"/>
  </cols>
  <sheetData>
    <row r="2" spans="2:13" ht="26.25" customHeight="1" x14ac:dyDescent="0.25"/>
    <row r="3" spans="2:13" ht="18.75" x14ac:dyDescent="0.3">
      <c r="B3" s="20" t="s">
        <v>7</v>
      </c>
      <c r="C3" s="69"/>
    </row>
    <row r="5" spans="2:13" x14ac:dyDescent="0.25">
      <c r="B5" s="23" t="s">
        <v>11</v>
      </c>
    </row>
    <row r="6" spans="2:13" x14ac:dyDescent="0.25">
      <c r="B6" s="19" t="s">
        <v>19</v>
      </c>
    </row>
    <row r="7" spans="2:13" x14ac:dyDescent="0.25">
      <c r="M7" s="54"/>
    </row>
    <row r="8" spans="2:13" x14ac:dyDescent="0.25">
      <c r="B8" s="19" t="s">
        <v>23</v>
      </c>
      <c r="M8" s="54"/>
    </row>
    <row r="9" spans="2:13" x14ac:dyDescent="0.25">
      <c r="B9" s="19" t="s">
        <v>24</v>
      </c>
    </row>
    <row r="10" spans="2:13" x14ac:dyDescent="0.25">
      <c r="B10" s="19" t="s">
        <v>33</v>
      </c>
    </row>
    <row r="11" spans="2:13" x14ac:dyDescent="0.25">
      <c r="B11" s="19" t="s">
        <v>22</v>
      </c>
    </row>
    <row r="13" spans="2:13" x14ac:dyDescent="0.25">
      <c r="B13" s="23" t="s">
        <v>20</v>
      </c>
      <c r="D13" s="19" t="s">
        <v>21</v>
      </c>
    </row>
    <row r="14" spans="2:13" x14ac:dyDescent="0.25">
      <c r="D14" s="19" t="s">
        <v>81</v>
      </c>
    </row>
    <row r="16" spans="2:13" ht="45" x14ac:dyDescent="0.25">
      <c r="D16" s="70" t="s">
        <v>64</v>
      </c>
      <c r="E16" s="70" t="s">
        <v>34</v>
      </c>
      <c r="F16" s="71" t="s">
        <v>27</v>
      </c>
    </row>
    <row r="17" spans="2:6" x14ac:dyDescent="0.25">
      <c r="D17" s="72">
        <v>50</v>
      </c>
      <c r="E17" s="72">
        <v>53</v>
      </c>
      <c r="F17" s="74">
        <f>AVERAGE(D17:E17)</f>
        <v>51.5</v>
      </c>
    </row>
    <row r="19" spans="2:6" ht="60" x14ac:dyDescent="0.25">
      <c r="D19" s="70" t="s">
        <v>28</v>
      </c>
      <c r="E19" s="70" t="s">
        <v>27</v>
      </c>
      <c r="F19" s="71" t="s">
        <v>30</v>
      </c>
    </row>
    <row r="20" spans="2:6" x14ac:dyDescent="0.25">
      <c r="D20" s="72">
        <v>15</v>
      </c>
      <c r="E20" s="75">
        <f>F17</f>
        <v>51.5</v>
      </c>
      <c r="F20" s="76">
        <f>D20/E20</f>
        <v>0.29126213592233008</v>
      </c>
    </row>
    <row r="21" spans="2:6" ht="60" x14ac:dyDescent="0.25">
      <c r="D21" s="70" t="s">
        <v>25</v>
      </c>
      <c r="E21" s="70" t="s">
        <v>27</v>
      </c>
      <c r="F21" s="71" t="s">
        <v>31</v>
      </c>
    </row>
    <row r="22" spans="2:6" x14ac:dyDescent="0.25">
      <c r="D22" s="72">
        <v>10</v>
      </c>
      <c r="E22" s="75">
        <f>F17</f>
        <v>51.5</v>
      </c>
      <c r="F22" s="76">
        <f>D22/E22</f>
        <v>0.1941747572815534</v>
      </c>
    </row>
    <row r="23" spans="2:6" ht="45" x14ac:dyDescent="0.25">
      <c r="D23" s="70" t="s">
        <v>26</v>
      </c>
      <c r="E23" s="70" t="s">
        <v>29</v>
      </c>
      <c r="F23" s="71" t="s">
        <v>32</v>
      </c>
    </row>
    <row r="24" spans="2:6" x14ac:dyDescent="0.25">
      <c r="D24" s="72">
        <v>25</v>
      </c>
      <c r="E24" s="72">
        <v>5</v>
      </c>
      <c r="F24" s="76">
        <f>E24/D24</f>
        <v>0.2</v>
      </c>
    </row>
    <row r="28" spans="2:6" x14ac:dyDescent="0.25">
      <c r="B28" s="23" t="s">
        <v>18</v>
      </c>
    </row>
    <row r="36" spans="1:41" ht="5.0999999999999996" customHeight="1" x14ac:dyDescent="0.25">
      <c r="A36" s="28"/>
      <c r="B36" s="29"/>
      <c r="C36" s="28"/>
      <c r="D36" s="28"/>
      <c r="E36" s="28"/>
      <c r="F36" s="28"/>
      <c r="G36" s="28"/>
      <c r="H36" s="30"/>
      <c r="I36" s="28"/>
      <c r="J36" s="28"/>
      <c r="K36" s="28"/>
      <c r="L36" s="28"/>
      <c r="M36" s="28"/>
      <c r="N36" s="28"/>
      <c r="O36" s="28"/>
      <c r="P36" s="30"/>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row>
    <row r="39" spans="1:41" ht="21" x14ac:dyDescent="0.35">
      <c r="B39" s="31" t="s">
        <v>139</v>
      </c>
      <c r="C39" s="46"/>
    </row>
    <row r="42" spans="1:41" ht="21" x14ac:dyDescent="0.35">
      <c r="D42" s="46"/>
      <c r="E42" s="22" t="s">
        <v>137</v>
      </c>
      <c r="J42" s="22" t="s">
        <v>138</v>
      </c>
    </row>
    <row r="43" spans="1:41" x14ac:dyDescent="0.25">
      <c r="E43" s="34" t="s">
        <v>43</v>
      </c>
      <c r="F43" s="34" t="s">
        <v>45</v>
      </c>
      <c r="G43" s="34" t="s">
        <v>46</v>
      </c>
      <c r="H43" s="34" t="s">
        <v>70</v>
      </c>
      <c r="J43" s="34" t="s">
        <v>43</v>
      </c>
      <c r="K43" s="34" t="s">
        <v>45</v>
      </c>
    </row>
    <row r="44" spans="1:41" x14ac:dyDescent="0.25">
      <c r="E44" s="73" t="s">
        <v>73</v>
      </c>
      <c r="F44" s="73" t="s">
        <v>72</v>
      </c>
      <c r="G44" s="73" t="s">
        <v>71</v>
      </c>
      <c r="H44" s="73" t="s">
        <v>74</v>
      </c>
      <c r="J44" s="36" t="s">
        <v>75</v>
      </c>
      <c r="K44" s="36" t="s">
        <v>76</v>
      </c>
    </row>
    <row r="45" spans="1:41" x14ac:dyDescent="0.25">
      <c r="D45" s="47" t="s">
        <v>62</v>
      </c>
      <c r="E45" s="40">
        <v>20</v>
      </c>
      <c r="F45" s="40"/>
      <c r="G45" s="40"/>
      <c r="H45" s="40"/>
      <c r="J45" s="40">
        <v>18</v>
      </c>
      <c r="K45" s="40"/>
    </row>
    <row r="46" spans="1:41" x14ac:dyDescent="0.25">
      <c r="D46" s="47" t="s">
        <v>63</v>
      </c>
      <c r="E46" s="40">
        <v>10</v>
      </c>
      <c r="F46" s="40"/>
      <c r="G46" s="40"/>
      <c r="H46" s="40"/>
      <c r="J46" s="40">
        <v>24</v>
      </c>
      <c r="K46" s="40"/>
    </row>
    <row r="47" spans="1:41" x14ac:dyDescent="0.25">
      <c r="D47" s="48" t="s">
        <v>65</v>
      </c>
      <c r="E47" s="77">
        <f>AVERAGE(E45:E46)</f>
        <v>15</v>
      </c>
      <c r="F47" s="77" t="e">
        <f t="shared" ref="F47:H47" si="0">AVERAGE(F45:F46)</f>
        <v>#DIV/0!</v>
      </c>
      <c r="G47" s="77" t="e">
        <f t="shared" si="0"/>
        <v>#DIV/0!</v>
      </c>
      <c r="H47" s="77" t="e">
        <f t="shared" si="0"/>
        <v>#DIV/0!</v>
      </c>
      <c r="J47" s="77">
        <f t="shared" ref="J47:K47" si="1">AVERAGE(J45:J46)</f>
        <v>21</v>
      </c>
      <c r="K47" s="77" t="e">
        <f t="shared" si="1"/>
        <v>#DIV/0!</v>
      </c>
    </row>
    <row r="48" spans="1:41" x14ac:dyDescent="0.25">
      <c r="D48" s="47"/>
    </row>
    <row r="49" spans="4:11" x14ac:dyDescent="0.25">
      <c r="D49" s="47" t="s">
        <v>68</v>
      </c>
      <c r="E49" s="40">
        <v>2</v>
      </c>
      <c r="F49" s="40"/>
      <c r="G49" s="40"/>
      <c r="H49" s="40"/>
      <c r="J49" s="40">
        <v>5</v>
      </c>
      <c r="K49" s="40"/>
    </row>
    <row r="50" spans="4:11" x14ac:dyDescent="0.25">
      <c r="D50" s="47"/>
    </row>
    <row r="51" spans="4:11" x14ac:dyDescent="0.25">
      <c r="D51" s="47" t="s">
        <v>66</v>
      </c>
      <c r="E51" s="40">
        <v>4</v>
      </c>
      <c r="F51" s="40"/>
      <c r="G51" s="40"/>
      <c r="H51" s="40"/>
      <c r="J51" s="40">
        <v>8</v>
      </c>
      <c r="K51" s="40"/>
    </row>
    <row r="52" spans="4:11" x14ac:dyDescent="0.25">
      <c r="D52" s="48" t="s">
        <v>30</v>
      </c>
      <c r="E52" s="78">
        <f>E51/E47</f>
        <v>0.26666666666666666</v>
      </c>
      <c r="F52" s="78" t="e">
        <f t="shared" ref="F52:H52" si="2">F51/F47</f>
        <v>#DIV/0!</v>
      </c>
      <c r="G52" s="78" t="e">
        <f t="shared" si="2"/>
        <v>#DIV/0!</v>
      </c>
      <c r="H52" s="78" t="e">
        <f t="shared" si="2"/>
        <v>#DIV/0!</v>
      </c>
      <c r="J52" s="78">
        <f t="shared" ref="J52:K52" si="3">J51/J47</f>
        <v>0.38095238095238093</v>
      </c>
      <c r="K52" s="78" t="e">
        <f t="shared" si="3"/>
        <v>#DIV/0!</v>
      </c>
    </row>
    <row r="53" spans="4:11" x14ac:dyDescent="0.25">
      <c r="D53" s="47" t="s">
        <v>67</v>
      </c>
      <c r="E53" s="40">
        <v>2</v>
      </c>
      <c r="F53" s="40"/>
      <c r="G53" s="40"/>
      <c r="H53" s="40"/>
      <c r="J53" s="40">
        <v>4</v>
      </c>
      <c r="K53" s="40"/>
    </row>
    <row r="54" spans="4:11" x14ac:dyDescent="0.25">
      <c r="D54" s="48" t="s">
        <v>31</v>
      </c>
      <c r="E54" s="78">
        <f>E53/E47</f>
        <v>0.13333333333333333</v>
      </c>
      <c r="F54" s="78" t="e">
        <f t="shared" ref="F54:H54" si="4">F53/F47</f>
        <v>#DIV/0!</v>
      </c>
      <c r="G54" s="78" t="e">
        <f t="shared" si="4"/>
        <v>#DIV/0!</v>
      </c>
      <c r="H54" s="78" t="e">
        <f t="shared" si="4"/>
        <v>#DIV/0!</v>
      </c>
      <c r="J54" s="78">
        <f t="shared" ref="J54:K54" si="5">J53/J47</f>
        <v>0.19047619047619047</v>
      </c>
      <c r="K54" s="78" t="e">
        <f t="shared" si="5"/>
        <v>#DIV/0!</v>
      </c>
    </row>
    <row r="55" spans="4:11" x14ac:dyDescent="0.25">
      <c r="D55" s="47" t="s">
        <v>69</v>
      </c>
      <c r="E55" s="40">
        <v>1</v>
      </c>
      <c r="F55" s="40"/>
      <c r="G55" s="40"/>
      <c r="H55" s="40"/>
      <c r="J55" s="40">
        <v>2</v>
      </c>
      <c r="K55" s="40"/>
    </row>
    <row r="56" spans="4:11" x14ac:dyDescent="0.25">
      <c r="D56" s="48" t="s">
        <v>32</v>
      </c>
      <c r="E56" s="78">
        <f>E55/E49</f>
        <v>0.5</v>
      </c>
      <c r="F56" s="78" t="e">
        <f t="shared" ref="F56:H56" si="6">F55/F49</f>
        <v>#DIV/0!</v>
      </c>
      <c r="G56" s="78" t="e">
        <f t="shared" si="6"/>
        <v>#DIV/0!</v>
      </c>
      <c r="H56" s="78" t="e">
        <f t="shared" si="6"/>
        <v>#DIV/0!</v>
      </c>
      <c r="J56" s="78">
        <f t="shared" ref="J56:K56" si="7">J55/J49</f>
        <v>0.4</v>
      </c>
      <c r="K56" s="78" t="e">
        <f t="shared" si="7"/>
        <v>#DIV/0!</v>
      </c>
    </row>
  </sheetData>
  <sheetProtection algorithmName="SHA-512" hashValue="qKxjwbNvwB7SAyEb282DH0/esY7bzoUR6Q0ZV9NQlG3YTB1q0sa4wnQBQxbcthsbkJEyL+8NhSEGPgUxiJubEA==" saltValue="qeuW9N4Uq9sq91e+zDRTEw==" spinCount="100000" sheet="1" scenarios="1" formatCells="0" formatColumns="0" formatRows="0" insertColumns="0" insertRows="0" deleteColumns="0" deleteRows="0"/>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8AB2D90DA28144A2CACFED28F02540" ma:contentTypeVersion="12" ma:contentTypeDescription="Create a new document." ma:contentTypeScope="" ma:versionID="1a7b6e38e022ca8dee4cce54ba2e75dd">
  <xsd:schema xmlns:xsd="http://www.w3.org/2001/XMLSchema" xmlns:xs="http://www.w3.org/2001/XMLSchema" xmlns:p="http://schemas.microsoft.com/office/2006/metadata/properties" xmlns:ns2="cb1b2048-65c8-4f1f-b1b2-aa5222b8e704" xmlns:ns3="9a3ccaca-ccf9-4b63-aa65-086b2ec03edd" targetNamespace="http://schemas.microsoft.com/office/2006/metadata/properties" ma:root="true" ma:fieldsID="74ceb1880af5265985f97df1fe99ecee" ns2:_="" ns3:_="">
    <xsd:import namespace="cb1b2048-65c8-4f1f-b1b2-aa5222b8e704"/>
    <xsd:import namespace="9a3ccaca-ccf9-4b63-aa65-086b2ec03ed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1b2048-65c8-4f1f-b1b2-aa5222b8e7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3ccaca-ccf9-4b63-aa65-086b2ec03ed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9a3ccaca-ccf9-4b63-aa65-086b2ec03edd">
      <UserInfo>
        <DisplayName>Bryndís  Skarphéðinsdóttir</DisplayName>
        <AccountId>2056</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905472-F942-44AC-B4B9-271023005B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1b2048-65c8-4f1f-b1b2-aa5222b8e704"/>
    <ds:schemaRef ds:uri="9a3ccaca-ccf9-4b63-aa65-086b2ec03e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A95938-EF2B-4C9C-81CF-EF593E4297C2}">
  <ds:schemaRefs>
    <ds:schemaRef ds:uri="http://purl.org/dc/elements/1.1/"/>
    <ds:schemaRef ds:uri="http://purl.org/dc/dcmitype/"/>
    <ds:schemaRef ds:uri="9a3ccaca-ccf9-4b63-aa65-086b2ec03edd"/>
    <ds:schemaRef ds:uri="http://www.w3.org/XML/1998/namespace"/>
    <ds:schemaRef ds:uri="http://schemas.microsoft.com/office/infopath/2007/PartnerControls"/>
    <ds:schemaRef ds:uri="http://schemas.microsoft.com/office/2006/documentManagement/types"/>
    <ds:schemaRef ds:uri="cb1b2048-65c8-4f1f-b1b2-aa5222b8e704"/>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AD0DF66-1B52-4329-ADDB-FE0B4C5280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Leiðbeiningar</vt:lpstr>
      <vt:lpstr>Mælikvarðar og markmið</vt:lpstr>
      <vt:lpstr>Mat viðskiptavina</vt:lpstr>
      <vt:lpstr>Kvartanir &amp; ábendingar</vt:lpstr>
      <vt:lpstr>Hrós &amp; ánægja</vt:lpstr>
      <vt:lpstr>Seldar einingar</vt:lpstr>
      <vt:lpstr>Tekjur</vt:lpstr>
      <vt:lpstr>Starfsánægja</vt:lpstr>
      <vt:lpstr>Starfsmannavelta</vt:lpstr>
      <vt:lpstr>HEILDARYFIRLIT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Sif Svavarsdóttir</dc:creator>
  <cp:keywords/>
  <dc:description/>
  <cp:lastModifiedBy>Jóna Valborg</cp:lastModifiedBy>
  <cp:revision/>
  <cp:lastPrinted>2021-01-19T14:52:21Z</cp:lastPrinted>
  <dcterms:created xsi:type="dcterms:W3CDTF">2020-10-09T13:38:32Z</dcterms:created>
  <dcterms:modified xsi:type="dcterms:W3CDTF">2021-10-11T13:34:48Z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0x010100038AB2D90DA28144A2CACFED28F02540</vt:lpwstr>
  </property>
  <property fmtid="{D5CDD505-2E9C-101B-9397-08002B2CF9AE}" pid="3" name="SharedWithUsers">
    <vt:lpwstr>2056;#Bryndís  Skarphéðinsdóttir</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